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ccountantsdesktop-my.sharepoint.com/personal/dennis_accountantsdesktop_com_au/Documents/AD Documents/Calculations/2025/"/>
    </mc:Choice>
  </mc:AlternateContent>
  <xr:revisionPtr revIDLastSave="328" documentId="8_{480C639B-CF85-46A4-A931-3CD437690B31}" xr6:coauthVersionLast="47" xr6:coauthVersionMax="47" xr10:uidLastSave="{6C479D7F-2808-4CB6-B60F-83383AEF41C8}"/>
  <workbookProtection workbookAlgorithmName="SHA-512" workbookHashValue="QLdGJSfyy9B8r3V8VkIlpg7ZJru1pVnIoPeDlOEHMjWK1Qd6qyXDJZWuKRaODUYyyk/2p/vML5BnT7vYkb3BzQ==" workbookSaltValue="NcNtxRqaPgSEU0GDVetfIg==" workbookSpinCount="100000" lockStructure="1"/>
  <bookViews>
    <workbookView xWindow="-120" yWindow="-120" windowWidth="29040" windowHeight="15720" firstSheet="1" activeTab="1" xr2:uid="{00000000-000D-0000-FFFF-FFFF00000000}"/>
  </bookViews>
  <sheets>
    <sheet name="Control" sheetId="9" state="hidden" r:id="rId1"/>
    <sheet name="Calculations" sheetId="1" r:id="rId2"/>
    <sheet name="Rates" sheetId="7" r:id="rId3"/>
    <sheet name="DIY" sheetId="8" r:id="rId4"/>
  </sheets>
  <definedNames>
    <definedName name="ForexCountries">ForexRatesTable[COUNTRY]</definedName>
    <definedName name="ForexPeriod">Rates!$G$7:$T$7</definedName>
    <definedName name="ForexRates">Rates!$D$8:$T$25</definedName>
    <definedName name="_xlnm.Print_Area" localSheetId="1">Calculations!$B$1:$H$21</definedName>
    <definedName name="_xlnm.Print_Area" localSheetId="2">Rates!$D:$T</definedName>
    <definedName name="YearBegin">Control!$G$7</definedName>
    <definedName name="YearEnd">Control!$G$6</definedName>
  </definedNames>
  <calcPr calcId="191029" iterate="1" iterateCount="1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0" i="1" l="1"/>
  <c r="H20" i="1"/>
  <c r="G19" i="1"/>
  <c r="H19" i="1" s="1"/>
  <c r="G7" i="9"/>
  <c r="G9" i="1"/>
  <c r="G10" i="1"/>
  <c r="G11" i="1"/>
  <c r="G12" i="1"/>
  <c r="G13" i="1"/>
  <c r="G14" i="1"/>
  <c r="G15" i="1"/>
  <c r="G16" i="1"/>
  <c r="G17" i="1"/>
  <c r="G18" i="1"/>
  <c r="H18" i="1" l="1"/>
  <c r="H17" i="1"/>
  <c r="B2" i="1" l="1"/>
  <c r="D2" i="7" l="1"/>
  <c r="H9" i="1"/>
  <c r="H10" i="1"/>
  <c r="H11" i="1"/>
  <c r="H12" i="1"/>
  <c r="H13" i="1"/>
  <c r="H14" i="1"/>
  <c r="H15" i="1"/>
  <c r="H16" i="1"/>
  <c r="H2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Accountants Desktop</author>
    <author>coleman</author>
  </authors>
  <commentList>
    <comment ref="A1" authorId="0" shapeId="0" xr:uid="{C5F9FD57-D913-44DF-91F7-1DA4055A1141}">
      <text>
        <r>
          <rPr>
            <sz val="9"/>
            <color indexed="81"/>
            <rFont val="Arial"/>
            <family val="2"/>
          </rPr>
          <t>Calculate $AUS equivalents of overseas currency using monthly, EOFY or average annual rates.</t>
        </r>
      </text>
    </comment>
    <comment ref="D8" authorId="1" shapeId="0" xr:uid="{00000000-0006-0000-0000-000003000000}">
      <text>
        <r>
          <rPr>
            <sz val="9"/>
            <color indexed="81"/>
            <rFont val="Arial"/>
            <family val="2"/>
          </rPr>
          <t>Select country for foreign currency conversion</t>
        </r>
      </text>
    </comment>
    <comment ref="E8" authorId="1" shapeId="0" xr:uid="{00000000-0006-0000-0000-000004000000}">
      <text>
        <r>
          <rPr>
            <sz val="9"/>
            <color indexed="81"/>
            <rFont val="Arial"/>
            <family val="2"/>
          </rPr>
          <t>Select month, annual average or nearest actual rate at 30 June for foreign currency conversions</t>
        </r>
      </text>
    </comment>
    <comment ref="F8" authorId="1" shapeId="0" xr:uid="{4101B59E-0603-4A8E-B7B0-8175CCD85A9D}">
      <text>
        <r>
          <rPr>
            <sz val="9"/>
            <color indexed="81"/>
            <rFont val="Arial"/>
            <family val="2"/>
          </rPr>
          <t>Enter foreign currency amount</t>
        </r>
      </text>
    </comment>
    <comment ref="G8" authorId="1" shapeId="0" xr:uid="{AA2DC301-B81A-4149-B153-1AE39C1EA328}">
      <text>
        <r>
          <rPr>
            <sz val="9"/>
            <color indexed="81"/>
            <rFont val="Arial"/>
            <family val="2"/>
          </rPr>
          <t>Monthly exchange rates are the average of quotes for the month</t>
        </r>
      </text>
    </comment>
  </commentList>
</comments>
</file>

<file path=xl/sharedStrings.xml><?xml version="1.0" encoding="utf-8"?>
<sst xmlns="http://schemas.openxmlformats.org/spreadsheetml/2006/main" count="95" uniqueCount="89">
  <si>
    <t>Total</t>
  </si>
  <si>
    <t>Europe</t>
  </si>
  <si>
    <t>Hong Kong</t>
  </si>
  <si>
    <t>India</t>
  </si>
  <si>
    <t>Japan</t>
  </si>
  <si>
    <t>New Zealand</t>
  </si>
  <si>
    <t>Singapore</t>
  </si>
  <si>
    <t>Thailand</t>
  </si>
  <si>
    <t>USA</t>
  </si>
  <si>
    <t>Foreign Currency Worksheet</t>
  </si>
  <si>
    <t>Client Name</t>
  </si>
  <si>
    <t>Worksheet Description</t>
  </si>
  <si>
    <t>Preparer Name</t>
  </si>
  <si>
    <t>Euro</t>
  </si>
  <si>
    <t>Yen</t>
  </si>
  <si>
    <t>Baht</t>
  </si>
  <si>
    <t>Pound Sterling</t>
  </si>
  <si>
    <t>Rolling Forward</t>
  </si>
  <si>
    <t>Tax law changes</t>
  </si>
  <si>
    <t>Year Ended</t>
  </si>
  <si>
    <t>Change monthly rates</t>
  </si>
  <si>
    <t>Year Commence</t>
  </si>
  <si>
    <t>China</t>
  </si>
  <si>
    <t>Renminbi</t>
  </si>
  <si>
    <t>Indonesia</t>
  </si>
  <si>
    <t>Rupiah</t>
  </si>
  <si>
    <t>Malaysia</t>
  </si>
  <si>
    <t>Ringgit</t>
  </si>
  <si>
    <t>New Taiwan Dollar</t>
  </si>
  <si>
    <t>South Korea</t>
  </si>
  <si>
    <t>Won</t>
  </si>
  <si>
    <t>Vietnam</t>
  </si>
  <si>
    <t>Dong</t>
  </si>
  <si>
    <t>There is a blank sheet attached where you can add screen shots of your own rates.</t>
  </si>
  <si>
    <t>Dollar</t>
  </si>
  <si>
    <t>CNY</t>
  </si>
  <si>
    <t>EUR</t>
  </si>
  <si>
    <t>HKD</t>
  </si>
  <si>
    <t>Rupee</t>
  </si>
  <si>
    <t>INR</t>
  </si>
  <si>
    <t>IDR</t>
  </si>
  <si>
    <t>JPY</t>
  </si>
  <si>
    <t>MYR</t>
  </si>
  <si>
    <t>TWD</t>
  </si>
  <si>
    <t>NZD</t>
  </si>
  <si>
    <t>SGD</t>
  </si>
  <si>
    <t>KRW</t>
  </si>
  <si>
    <t>THB</t>
  </si>
  <si>
    <t>UK</t>
  </si>
  <si>
    <t>AED</t>
  </si>
  <si>
    <t>USD</t>
  </si>
  <si>
    <t>VND</t>
  </si>
  <si>
    <t>ℹ</t>
  </si>
  <si>
    <t>Monthly Average Foreign Currency Exchange Rates</t>
  </si>
  <si>
    <t>Peso</t>
  </si>
  <si>
    <t>PHP</t>
  </si>
  <si>
    <t>AUD</t>
  </si>
  <si>
    <t>Canada</t>
  </si>
  <si>
    <t>CAD</t>
  </si>
  <si>
    <r>
      <t xml:space="preserve">and add it to the table below.  </t>
    </r>
    <r>
      <rPr>
        <sz val="10"/>
        <color rgb="FFFF0000"/>
        <rFont val="Arial Narrow"/>
        <family val="2"/>
      </rPr>
      <t>You can add or delete any rates in the table.</t>
    </r>
  </si>
  <si>
    <t>The rates below are monthly averages from the ATO.  Since 1 January 2020, the ATO has used exchange rates from the Reserve Bank of Australia.  Some months may not show a rate.  If you need a rate not shown on the ATO website, use an appropriate exchange rate provided by a bank or other reliable external source</t>
  </si>
  <si>
    <t>Done2025</t>
  </si>
  <si>
    <t>Franc</t>
  </si>
  <si>
    <t>Switzerland</t>
  </si>
  <si>
    <t>CHF</t>
  </si>
  <si>
    <t>Philippines</t>
  </si>
  <si>
    <t>n/a</t>
  </si>
  <si>
    <t>COUNTRY</t>
  </si>
  <si>
    <t>CURRENCY</t>
  </si>
  <si>
    <t>CODE</t>
  </si>
  <si>
    <t>JUL</t>
  </si>
  <si>
    <t>AUG</t>
  </si>
  <si>
    <t>SEP</t>
  </si>
  <si>
    <t>OCT</t>
  </si>
  <si>
    <t>NOV</t>
  </si>
  <si>
    <t>DEC</t>
  </si>
  <si>
    <t>JAN</t>
  </si>
  <si>
    <t>FEB</t>
  </si>
  <si>
    <t>MAR</t>
  </si>
  <si>
    <t>APR</t>
  </si>
  <si>
    <t>MAY</t>
  </si>
  <si>
    <t>JUN</t>
  </si>
  <si>
    <t>ANNUAL AVERAGE</t>
  </si>
  <si>
    <t>RATE AT 30 JUN</t>
  </si>
  <si>
    <t>DATE</t>
  </si>
  <si>
    <t>DESCRIPTION</t>
  </si>
  <si>
    <t>MONTH</t>
  </si>
  <si>
    <t>FOREIGN AMT</t>
  </si>
  <si>
    <t>EXCH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</si>
</sst>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$&quot;#,##0;[Red]\-&quot;$&quot;#,##0"/>
    <numFmt numFmtId="8" formatCode="&quot;$&quot;#,##0.00;[Red]\-&quot;$&quot;#,##0.00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#,##0.0000_ ;[Red]\-#,##0.0000\ "/>
    <numFmt numFmtId="167" formatCode="d/mm/yyyy;@"/>
    <numFmt numFmtId="168" formatCode="#,##0_);[Red]\-#,##0_)"/>
    <numFmt numFmtId="169" formatCode="#,##0.00_);[Red]\-#,##0.00_)"/>
    <numFmt numFmtId="170" formatCode="&quot;$&quot;#,##0_);[Red]\-&quot;$&quot;#,##0_)"/>
    <numFmt numFmtId="171" formatCode="&quot;$&quot;#,##0.00_);[Red]\-&quot;$&quot;#,##0.00_)"/>
    <numFmt numFmtId="172" formatCode="#,##0.0000"/>
  </numFmts>
  <fonts count="26" x14ac:knownFonts="1">
    <font>
      <sz val="9"/>
      <color theme="1"/>
      <name val="Arial"/>
      <family val="2"/>
    </font>
    <font>
      <sz val="9"/>
      <color indexed="81"/>
      <name val="Arial"/>
      <family val="2"/>
    </font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sz val="11"/>
      <color theme="2" tint="-0.749992370372631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sz val="9"/>
      <color theme="2" tint="-0.749961851863155"/>
      <name val="Arial"/>
      <family val="2"/>
    </font>
    <font>
      <b/>
      <sz val="11"/>
      <color theme="0"/>
      <name val="Arial"/>
      <family val="2"/>
    </font>
    <font>
      <b/>
      <sz val="9"/>
      <color theme="2" tint="-0.749961851863155"/>
      <name val="Arial"/>
      <family val="2"/>
    </font>
    <font>
      <b/>
      <sz val="11"/>
      <color theme="4" tint="-0.499984740745262"/>
      <name val="Arial"/>
      <family val="2"/>
    </font>
    <font>
      <b/>
      <sz val="11"/>
      <color theme="3" tint="-0.24994659260841701"/>
      <name val="Arial"/>
      <family val="2"/>
    </font>
    <font>
      <b/>
      <sz val="11"/>
      <color theme="0"/>
      <name val="Arial"/>
      <family val="2"/>
    </font>
    <font>
      <b/>
      <sz val="9"/>
      <color theme="2" tint="-0.749992370372631"/>
      <name val="Arial"/>
      <family val="2"/>
    </font>
    <font>
      <b/>
      <sz val="9"/>
      <color theme="4" tint="-0.499984740745262"/>
      <name val="Arial"/>
      <family val="2"/>
    </font>
    <font>
      <sz val="9"/>
      <color theme="1"/>
      <name val="Arial"/>
      <family val="2"/>
    </font>
    <font>
      <sz val="9"/>
      <color theme="2" tint="-0.749992370372631"/>
      <name val="Arial"/>
      <family val="2"/>
    </font>
    <font>
      <sz val="11"/>
      <color theme="4"/>
      <name val="Times New Roman"/>
      <family val="1"/>
    </font>
    <font>
      <b/>
      <sz val="10"/>
      <color theme="2" tint="-0.749992370372631"/>
      <name val="Arial Narrow"/>
      <family val="2"/>
    </font>
    <font>
      <b/>
      <sz val="9"/>
      <color theme="2" tint="-0.499984740745262"/>
      <name val="Arial Narrow"/>
      <family val="2"/>
    </font>
    <font>
      <b/>
      <sz val="9"/>
      <color theme="2" tint="-0.499984740745262"/>
      <name val="Calibri"/>
      <family val="2"/>
      <scheme val="minor"/>
    </font>
    <font>
      <b/>
      <sz val="12"/>
      <color theme="0"/>
      <name val="Arial Narrow"/>
      <family val="2"/>
    </font>
    <font>
      <b/>
      <sz val="12"/>
      <color theme="0" tint="-0.14999847407452621"/>
      <name val="Arial Narrow"/>
      <family val="2"/>
    </font>
    <font>
      <sz val="10"/>
      <color theme="2" tint="-0.749992370372631"/>
      <name val="Arial Narrow"/>
      <family val="2"/>
    </font>
    <font>
      <sz val="10"/>
      <color rgb="FFFF0000"/>
      <name val="Arial Narrow"/>
      <family val="2"/>
    </font>
    <font>
      <sz val="10"/>
      <color theme="2" tint="-0.749992370372631"/>
      <name val="Calibri"/>
      <family val="2"/>
      <scheme val="minor"/>
    </font>
    <font>
      <b/>
      <sz val="8"/>
      <color theme="1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mediumGray">
        <fgColor theme="0"/>
        <bgColor rgb="FFFFFF00"/>
      </patternFill>
    </fill>
    <fill>
      <patternFill patternType="solid">
        <fgColor theme="4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mediumGray">
        <fgColor theme="0"/>
        <bgColor theme="0" tint="-4.9989318521683403E-2"/>
      </patternFill>
    </fill>
    <fill>
      <patternFill patternType="solid">
        <fgColor rgb="FFFFFF00"/>
        <bgColor indexed="64"/>
      </patternFill>
    </fill>
    <fill>
      <patternFill patternType="solid">
        <fgColor rgb="FFFFFFCC"/>
      </patternFill>
    </fill>
    <fill>
      <patternFill patternType="solid">
        <fgColor rgb="FFECF4FA"/>
        <bgColor indexed="64"/>
      </patternFill>
    </fill>
    <fill>
      <patternFill patternType="mediumGray">
        <fgColor theme="0"/>
        <bgColor rgb="FFFFFFCD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/>
      <right/>
      <top/>
      <bottom style="medium">
        <color theme="3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4"/>
      </left>
      <right/>
      <top style="thin">
        <color theme="4"/>
      </top>
      <bottom style="hair">
        <color theme="4"/>
      </bottom>
      <diagonal/>
    </border>
    <border>
      <left/>
      <right/>
      <top style="thin">
        <color theme="4"/>
      </top>
      <bottom style="hair">
        <color theme="4"/>
      </bottom>
      <diagonal/>
    </border>
    <border>
      <left/>
      <right style="thin">
        <color theme="4"/>
      </right>
      <top style="thin">
        <color theme="4"/>
      </top>
      <bottom style="hair">
        <color theme="4"/>
      </bottom>
      <diagonal/>
    </border>
    <border>
      <left style="thin">
        <color theme="4"/>
      </left>
      <right/>
      <top style="hair">
        <color theme="4"/>
      </top>
      <bottom style="thin">
        <color theme="4"/>
      </bottom>
      <diagonal/>
    </border>
    <border>
      <left/>
      <right/>
      <top style="hair">
        <color theme="4"/>
      </top>
      <bottom style="thin">
        <color theme="4"/>
      </bottom>
      <diagonal/>
    </border>
    <border>
      <left/>
      <right style="thin">
        <color theme="4"/>
      </right>
      <top style="hair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theme="4"/>
      </right>
      <top style="thin">
        <color theme="4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4659260841701"/>
      </left>
      <right style="hair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</borders>
  <cellStyleXfs count="24">
    <xf numFmtId="0" fontId="0" fillId="0" borderId="0"/>
    <xf numFmtId="165" fontId="2" fillId="0" borderId="0" applyFont="0" applyFill="0" applyBorder="0" applyAlignment="0" applyProtection="0"/>
    <xf numFmtId="0" fontId="10" fillId="0" borderId="6" applyNumberFormat="0" applyFill="0" applyAlignment="0" applyProtection="0"/>
    <xf numFmtId="0" fontId="6" fillId="2" borderId="0" applyNumberFormat="0" applyBorder="0" applyAlignment="0">
      <alignment horizontal="center"/>
      <protection hidden="1"/>
    </xf>
    <xf numFmtId="164" fontId="7" fillId="4" borderId="0">
      <alignment vertical="center"/>
      <protection hidden="1"/>
    </xf>
    <xf numFmtId="164" fontId="7" fillId="4" borderId="2">
      <alignment vertical="center"/>
      <protection hidden="1"/>
    </xf>
    <xf numFmtId="0" fontId="3" fillId="5" borderId="3">
      <alignment horizontal="center" vertical="center"/>
      <protection hidden="1"/>
    </xf>
    <xf numFmtId="165" fontId="8" fillId="6" borderId="3">
      <alignment horizontal="left" vertical="center"/>
      <protection hidden="1"/>
    </xf>
    <xf numFmtId="38" fontId="6" fillId="0" borderId="4">
      <alignment vertical="center"/>
      <protection locked="0"/>
    </xf>
    <xf numFmtId="168" fontId="6" fillId="0" borderId="4">
      <alignment vertical="center"/>
      <protection locked="0"/>
    </xf>
    <xf numFmtId="40" fontId="6" fillId="0" borderId="4">
      <protection locked="0"/>
    </xf>
    <xf numFmtId="169" fontId="6" fillId="0" borderId="4">
      <alignment vertical="center"/>
      <protection locked="0"/>
    </xf>
    <xf numFmtId="0" fontId="9" fillId="2" borderId="5">
      <alignment horizontal="center" vertical="center"/>
      <protection hidden="1"/>
    </xf>
    <xf numFmtId="165" fontId="6" fillId="7" borderId="7">
      <alignment horizontal="left" vertical="center"/>
      <protection hidden="1"/>
    </xf>
    <xf numFmtId="6" fontId="8" fillId="3" borderId="3">
      <alignment vertical="center"/>
      <protection hidden="1"/>
    </xf>
    <xf numFmtId="170" fontId="8" fillId="3" borderId="3">
      <alignment vertical="center"/>
      <protection hidden="1"/>
    </xf>
    <xf numFmtId="8" fontId="8" fillId="3" borderId="3">
      <alignment vertical="center"/>
      <protection hidden="1"/>
    </xf>
    <xf numFmtId="171" fontId="8" fillId="3" borderId="3">
      <alignment vertical="center"/>
      <protection hidden="1"/>
    </xf>
    <xf numFmtId="38" fontId="8" fillId="3" borderId="3">
      <alignment vertical="center"/>
      <protection hidden="1"/>
    </xf>
    <xf numFmtId="168" fontId="8" fillId="3" borderId="3">
      <alignment vertical="center"/>
      <protection hidden="1"/>
    </xf>
    <xf numFmtId="40" fontId="8" fillId="3" borderId="3">
      <protection hidden="1"/>
    </xf>
    <xf numFmtId="169" fontId="8" fillId="3" borderId="3">
      <alignment vertical="center"/>
      <protection hidden="1"/>
    </xf>
    <xf numFmtId="168" fontId="6" fillId="0" borderId="4">
      <alignment vertical="center"/>
      <protection locked="0"/>
    </xf>
    <xf numFmtId="0" fontId="14" fillId="10" borderId="22" applyNumberFormat="0" applyFont="0" applyAlignment="0" applyProtection="0"/>
  </cellStyleXfs>
  <cellXfs count="112">
    <xf numFmtId="0" fontId="0" fillId="0" borderId="0" xfId="0"/>
    <xf numFmtId="165" fontId="14" fillId="8" borderId="4" xfId="1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locked="0"/>
    </xf>
    <xf numFmtId="0" fontId="5" fillId="2" borderId="0" xfId="0" applyFont="1" applyFill="1" applyAlignment="1" applyProtection="1">
      <alignment vertical="center"/>
      <protection locked="0"/>
    </xf>
    <xf numFmtId="0" fontId="4" fillId="2" borderId="1" xfId="0" applyFont="1" applyFill="1" applyBorder="1" applyAlignment="1" applyProtection="1">
      <alignment vertical="center"/>
      <protection locked="0"/>
    </xf>
    <xf numFmtId="164" fontId="20" fillId="4" borderId="14" xfId="4" applyFont="1" applyBorder="1" applyAlignment="1">
      <protection hidden="1"/>
    </xf>
    <xf numFmtId="164" fontId="20" fillId="4" borderId="15" xfId="4" applyFont="1" applyBorder="1" applyAlignment="1">
      <protection hidden="1"/>
    </xf>
    <xf numFmtId="164" fontId="21" fillId="4" borderId="17" xfId="5" applyFont="1" applyBorder="1" applyAlignment="1">
      <alignment vertical="top"/>
      <protection hidden="1"/>
    </xf>
    <xf numFmtId="164" fontId="7" fillId="4" borderId="2" xfId="5">
      <alignment vertical="center"/>
      <protection hidden="1"/>
    </xf>
    <xf numFmtId="164" fontId="7" fillId="4" borderId="18" xfId="5" applyBorder="1">
      <alignment vertical="center"/>
      <protection hidden="1"/>
    </xf>
    <xf numFmtId="164" fontId="7" fillId="4" borderId="15" xfId="4" applyBorder="1">
      <alignment vertical="center"/>
      <protection hidden="1"/>
    </xf>
    <xf numFmtId="0" fontId="16" fillId="4" borderId="23" xfId="23" applyFont="1" applyFill="1" applyBorder="1" applyAlignment="1" applyProtection="1">
      <alignment horizontal="center" vertical="center"/>
      <protection hidden="1"/>
    </xf>
    <xf numFmtId="0" fontId="18" fillId="2" borderId="15" xfId="1" applyNumberFormat="1" applyFont="1" applyFill="1" applyBorder="1" applyAlignment="1" applyProtection="1">
      <alignment vertical="center"/>
      <protection locked="0"/>
    </xf>
    <xf numFmtId="0" fontId="19" fillId="2" borderId="15" xfId="1" applyNumberFormat="1" applyFont="1" applyFill="1" applyBorder="1" applyAlignment="1" applyProtection="1">
      <alignment vertical="center"/>
      <protection locked="0"/>
    </xf>
    <xf numFmtId="165" fontId="12" fillId="2" borderId="0" xfId="1" applyFont="1" applyFill="1" applyBorder="1" applyAlignment="1" applyProtection="1">
      <alignment vertical="center"/>
      <protection locked="0"/>
    </xf>
    <xf numFmtId="165" fontId="12" fillId="2" borderId="0" xfId="1" applyFont="1" applyFill="1" applyBorder="1" applyAlignment="1" applyProtection="1">
      <alignment horizontal="center" vertical="center"/>
      <protection locked="0"/>
    </xf>
    <xf numFmtId="165" fontId="12" fillId="2" borderId="0" xfId="1" applyFont="1" applyFill="1" applyBorder="1" applyAlignment="1" applyProtection="1">
      <alignment horizontal="right" vertical="center"/>
      <protection locked="0"/>
    </xf>
    <xf numFmtId="0" fontId="12" fillId="2" borderId="0" xfId="0" applyFont="1" applyFill="1" applyAlignment="1" applyProtection="1">
      <alignment vertical="center"/>
      <protection locked="0"/>
    </xf>
    <xf numFmtId="165" fontId="12" fillId="2" borderId="0" xfId="1" applyFont="1" applyFill="1" applyAlignment="1" applyProtection="1">
      <alignment vertical="center"/>
      <protection locked="0"/>
    </xf>
    <xf numFmtId="0" fontId="12" fillId="2" borderId="0" xfId="1" applyNumberFormat="1" applyFont="1" applyFill="1" applyBorder="1" applyAlignment="1" applyProtection="1">
      <alignment horizontal="left" vertical="center"/>
      <protection locked="0"/>
    </xf>
    <xf numFmtId="165" fontId="12" fillId="2" borderId="0" xfId="1" applyFont="1" applyFill="1" applyAlignment="1" applyProtection="1">
      <alignment horizontal="center" vertical="center"/>
      <protection locked="0"/>
    </xf>
    <xf numFmtId="0" fontId="12" fillId="2" borderId="0" xfId="1" applyNumberFormat="1" applyFont="1" applyFill="1" applyBorder="1" applyAlignment="1" applyProtection="1">
      <alignment vertical="center"/>
      <protection locked="0"/>
    </xf>
    <xf numFmtId="165" fontId="12" fillId="2" borderId="0" xfId="1" applyFont="1" applyFill="1" applyAlignment="1" applyProtection="1">
      <alignment horizontal="right" vertical="center"/>
      <protection locked="0"/>
    </xf>
    <xf numFmtId="165" fontId="15" fillId="2" borderId="0" xfId="1" applyFont="1" applyFill="1" applyAlignment="1" applyProtection="1">
      <alignment vertical="center"/>
      <protection locked="0"/>
    </xf>
    <xf numFmtId="165" fontId="15" fillId="2" borderId="0" xfId="1" applyFont="1" applyFill="1" applyBorder="1" applyAlignment="1" applyProtection="1">
      <alignment vertical="center"/>
      <protection locked="0"/>
    </xf>
    <xf numFmtId="14" fontId="15" fillId="2" borderId="21" xfId="1" applyNumberFormat="1" applyFont="1" applyFill="1" applyBorder="1" applyAlignment="1" applyProtection="1">
      <alignment horizontal="center" vertical="center"/>
      <protection locked="0"/>
    </xf>
    <xf numFmtId="165" fontId="15" fillId="2" borderId="0" xfId="1" applyFont="1" applyFill="1" applyBorder="1" applyAlignment="1" applyProtection="1">
      <alignment horizontal="center" vertical="center"/>
      <protection locked="0"/>
    </xf>
    <xf numFmtId="165" fontId="15" fillId="2" borderId="0" xfId="1" applyFont="1" applyFill="1" applyAlignment="1" applyProtection="1">
      <alignment horizontal="center" vertical="center"/>
      <protection locked="0"/>
    </xf>
    <xf numFmtId="165" fontId="15" fillId="2" borderId="0" xfId="1" applyFont="1" applyFill="1" applyAlignment="1" applyProtection="1">
      <alignment horizontal="right" vertical="center"/>
      <protection locked="0"/>
    </xf>
    <xf numFmtId="14" fontId="15" fillId="8" borderId="4" xfId="1" applyNumberFormat="1" applyFont="1" applyFill="1" applyBorder="1" applyAlignment="1" applyProtection="1">
      <alignment horizontal="center" vertical="center"/>
      <protection hidden="1"/>
    </xf>
    <xf numFmtId="0" fontId="0" fillId="2" borderId="20" xfId="3" applyFont="1" applyBorder="1" applyAlignment="1">
      <alignment horizontal="center" vertical="center"/>
      <protection hidden="1"/>
    </xf>
    <xf numFmtId="14" fontId="15" fillId="2" borderId="4" xfId="1" applyNumberFormat="1" applyFont="1" applyFill="1" applyBorder="1" applyAlignment="1" applyProtection="1">
      <alignment horizontal="center" vertical="center"/>
      <protection hidden="1"/>
    </xf>
    <xf numFmtId="165" fontId="15" fillId="8" borderId="4" xfId="1" applyFont="1" applyFill="1" applyBorder="1" applyAlignment="1" applyProtection="1">
      <alignment vertical="center"/>
      <protection hidden="1"/>
    </xf>
    <xf numFmtId="165" fontId="12" fillId="2" borderId="0" xfId="1" applyFont="1" applyFill="1" applyBorder="1" applyAlignment="1" applyProtection="1">
      <alignment horizontal="right" vertical="center"/>
      <protection hidden="1"/>
    </xf>
    <xf numFmtId="164" fontId="11" fillId="4" borderId="0" xfId="4" applyFont="1">
      <alignment vertical="center"/>
      <protection hidden="1"/>
    </xf>
    <xf numFmtId="164" fontId="11" fillId="4" borderId="15" xfId="4" applyFont="1" applyBorder="1">
      <alignment vertical="center"/>
      <protection hidden="1"/>
    </xf>
    <xf numFmtId="164" fontId="11" fillId="4" borderId="16" xfId="4" applyFont="1" applyBorder="1">
      <alignment vertical="center"/>
      <protection hidden="1"/>
    </xf>
    <xf numFmtId="164" fontId="11" fillId="4" borderId="2" xfId="5" applyFont="1">
      <alignment vertical="center"/>
      <protection hidden="1"/>
    </xf>
    <xf numFmtId="164" fontId="11" fillId="4" borderId="18" xfId="5" applyFont="1" applyBorder="1">
      <alignment vertical="center"/>
      <protection hidden="1"/>
    </xf>
    <xf numFmtId="0" fontId="19" fillId="2" borderId="0" xfId="1" applyNumberFormat="1" applyFont="1" applyFill="1" applyBorder="1" applyAlignment="1" applyProtection="1">
      <alignment vertical="center"/>
      <protection locked="0"/>
    </xf>
    <xf numFmtId="164" fontId="7" fillId="4" borderId="15" xfId="4" applyBorder="1" applyAlignment="1">
      <alignment horizontal="center" vertical="center"/>
      <protection hidden="1"/>
    </xf>
    <xf numFmtId="164" fontId="7" fillId="4" borderId="2" xfId="5" applyAlignment="1">
      <alignment horizontal="center" vertical="center"/>
      <protection hidden="1"/>
    </xf>
    <xf numFmtId="0" fontId="4" fillId="2" borderId="0" xfId="0" applyFont="1" applyFill="1" applyAlignment="1" applyProtection="1">
      <alignment horizontal="center" vertical="center"/>
      <protection locked="0"/>
    </xf>
    <xf numFmtId="164" fontId="7" fillId="4" borderId="15" xfId="4" applyBorder="1" applyProtection="1">
      <alignment vertical="center"/>
      <protection locked="0"/>
    </xf>
    <xf numFmtId="0" fontId="16" fillId="10" borderId="22" xfId="23" applyFont="1" applyAlignment="1" applyProtection="1">
      <alignment horizontal="center" vertical="center"/>
      <protection hidden="1"/>
    </xf>
    <xf numFmtId="164" fontId="20" fillId="4" borderId="14" xfId="4" applyFont="1" applyBorder="1" applyAlignment="1">
      <alignment horizontal="left" indent="1"/>
      <protection hidden="1"/>
    </xf>
    <xf numFmtId="164" fontId="21" fillId="4" borderId="17" xfId="5" applyFont="1" applyBorder="1" applyAlignment="1">
      <alignment horizontal="left" vertical="top" indent="1"/>
      <protection hidden="1"/>
    </xf>
    <xf numFmtId="165" fontId="14" fillId="8" borderId="20" xfId="1" applyFont="1" applyFill="1" applyBorder="1" applyAlignment="1" applyProtection="1">
      <alignment vertical="center"/>
      <protection hidden="1"/>
    </xf>
    <xf numFmtId="165" fontId="0" fillId="8" borderId="21" xfId="1" applyFont="1" applyFill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164" fontId="11" fillId="0" borderId="0" xfId="4" applyFont="1" applyFill="1">
      <alignment vertical="center"/>
      <protection hidden="1"/>
    </xf>
    <xf numFmtId="165" fontId="12" fillId="0" borderId="0" xfId="1" applyFont="1" applyFill="1" applyAlignment="1" applyProtection="1">
      <alignment vertical="center"/>
      <protection locked="0"/>
    </xf>
    <xf numFmtId="165" fontId="15" fillId="0" borderId="0" xfId="1" applyFont="1" applyFill="1" applyAlignment="1" applyProtection="1">
      <alignment vertical="center"/>
      <protection locked="0"/>
    </xf>
    <xf numFmtId="0" fontId="12" fillId="0" borderId="0" xfId="1" applyNumberFormat="1" applyFont="1" applyFill="1" applyBorder="1" applyAlignment="1" applyProtection="1">
      <alignment horizontal="center" vertical="center"/>
      <protection locked="0"/>
    </xf>
    <xf numFmtId="164" fontId="11" fillId="0" borderId="0" xfId="5" applyFont="1" applyFill="1" applyBorder="1">
      <alignment vertical="center"/>
      <protection hidden="1"/>
    </xf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165" fontId="15" fillId="2" borderId="0" xfId="1" applyFont="1" applyFill="1" applyAlignment="1" applyProtection="1">
      <alignment horizontal="left" vertical="center"/>
      <protection locked="0"/>
    </xf>
    <xf numFmtId="0" fontId="0" fillId="4" borderId="15" xfId="0" applyFill="1" applyBorder="1" applyAlignment="1">
      <alignment vertical="center"/>
    </xf>
    <xf numFmtId="0" fontId="0" fillId="4" borderId="15" xfId="0" applyFill="1" applyBorder="1"/>
    <xf numFmtId="0" fontId="0" fillId="4" borderId="2" xfId="0" applyFill="1" applyBorder="1" applyAlignment="1">
      <alignment vertical="center"/>
    </xf>
    <xf numFmtId="0" fontId="0" fillId="4" borderId="2" xfId="0" applyFill="1" applyBorder="1"/>
    <xf numFmtId="0" fontId="22" fillId="2" borderId="0" xfId="5" applyNumberFormat="1" applyFont="1" applyFill="1" applyBorder="1" applyProtection="1">
      <alignment vertical="center"/>
      <protection locked="0"/>
    </xf>
    <xf numFmtId="165" fontId="12" fillId="2" borderId="0" xfId="1" applyFont="1" applyFill="1" applyAlignment="1" applyProtection="1">
      <alignment horizontal="left" vertical="center"/>
      <protection locked="0"/>
    </xf>
    <xf numFmtId="165" fontId="13" fillId="9" borderId="24" xfId="1" applyFont="1" applyFill="1" applyBorder="1" applyAlignment="1" applyProtection="1">
      <alignment horizontal="center" vertical="center" wrapText="1"/>
      <protection hidden="1"/>
    </xf>
    <xf numFmtId="165" fontId="13" fillId="9" borderId="19" xfId="1" applyFont="1" applyFill="1" applyBorder="1" applyAlignment="1" applyProtection="1">
      <alignment horizontal="center" vertical="center" wrapText="1"/>
      <protection hidden="1"/>
    </xf>
    <xf numFmtId="0" fontId="12" fillId="2" borderId="0" xfId="1" applyNumberFormat="1" applyFont="1" applyFill="1" applyBorder="1" applyAlignment="1" applyProtection="1">
      <alignment horizontal="right" vertical="center" indent="1"/>
      <protection hidden="1"/>
    </xf>
    <xf numFmtId="164" fontId="12" fillId="0" borderId="8" xfId="4" applyFont="1" applyFill="1" applyBorder="1" applyAlignment="1" applyProtection="1">
      <alignment horizontal="right" vertical="center"/>
      <protection locked="0"/>
    </xf>
    <xf numFmtId="164" fontId="12" fillId="0" borderId="9" xfId="4" applyFont="1" applyFill="1" applyBorder="1" applyAlignment="1" applyProtection="1">
      <alignment horizontal="right" vertical="center"/>
      <protection locked="0"/>
    </xf>
    <xf numFmtId="164" fontId="12" fillId="0" borderId="10" xfId="4" applyFont="1" applyFill="1" applyBorder="1" applyAlignment="1" applyProtection="1">
      <alignment horizontal="right" vertical="center"/>
      <protection locked="0"/>
    </xf>
    <xf numFmtId="164" fontId="12" fillId="0" borderId="11" xfId="5" applyFont="1" applyFill="1" applyBorder="1" applyAlignment="1" applyProtection="1">
      <alignment horizontal="right" vertical="center"/>
      <protection locked="0"/>
    </xf>
    <xf numFmtId="164" fontId="12" fillId="0" borderId="12" xfId="5" applyFont="1" applyFill="1" applyBorder="1" applyAlignment="1" applyProtection="1">
      <alignment horizontal="right" vertical="center"/>
      <protection locked="0"/>
    </xf>
    <xf numFmtId="164" fontId="12" fillId="0" borderId="13" xfId="5" applyFont="1" applyFill="1" applyBorder="1" applyAlignment="1" applyProtection="1">
      <alignment horizontal="right" vertical="center"/>
      <protection locked="0"/>
    </xf>
    <xf numFmtId="165" fontId="12" fillId="2" borderId="25" xfId="1" applyFont="1" applyFill="1" applyBorder="1" applyAlignment="1" applyProtection="1">
      <alignment horizontal="left" vertical="center"/>
      <protection locked="0"/>
    </xf>
    <xf numFmtId="165" fontId="12" fillId="2" borderId="26" xfId="1" applyFont="1" applyFill="1" applyBorder="1" applyAlignment="1" applyProtection="1">
      <alignment horizontal="left" vertical="center"/>
      <protection locked="0"/>
    </xf>
    <xf numFmtId="165" fontId="12" fillId="2" borderId="27" xfId="1" applyFont="1" applyFill="1" applyBorder="1" applyAlignment="1" applyProtection="1">
      <alignment horizontal="left" vertical="center"/>
      <protection locked="0"/>
    </xf>
    <xf numFmtId="0" fontId="22" fillId="2" borderId="0" xfId="4" applyNumberFormat="1" applyFont="1" applyFill="1">
      <alignment vertical="center"/>
      <protection hidden="1"/>
    </xf>
    <xf numFmtId="0" fontId="22" fillId="2" borderId="0" xfId="5" applyNumberFormat="1" applyFont="1" applyFill="1" applyBorder="1">
      <alignment vertical="center"/>
      <protection hidden="1"/>
    </xf>
    <xf numFmtId="0" fontId="17" fillId="2" borderId="0" xfId="5" applyNumberFormat="1" applyFont="1" applyFill="1" applyBorder="1">
      <alignment vertical="center"/>
      <protection hidden="1"/>
    </xf>
    <xf numFmtId="165" fontId="25" fillId="11" borderId="29" xfId="7" applyFont="1" applyFill="1" applyBorder="1" applyAlignment="1">
      <alignment horizontal="left" vertical="center" wrapText="1"/>
      <protection hidden="1"/>
    </xf>
    <xf numFmtId="165" fontId="25" fillId="11" borderId="30" xfId="7" applyFont="1" applyFill="1" applyBorder="1" applyAlignment="1">
      <alignment horizontal="left" vertical="center" wrapText="1"/>
      <protection hidden="1"/>
    </xf>
    <xf numFmtId="165" fontId="25" fillId="11" borderId="30" xfId="7" applyFont="1" applyFill="1" applyBorder="1" applyAlignment="1">
      <alignment horizontal="center" vertical="center" wrapText="1"/>
      <protection hidden="1"/>
    </xf>
    <xf numFmtId="165" fontId="25" fillId="11" borderId="31" xfId="7" applyFont="1" applyFill="1" applyBorder="1" applyAlignment="1">
      <alignment horizontal="center" vertical="center" wrapText="1"/>
      <protection hidden="1"/>
    </xf>
    <xf numFmtId="165" fontId="5" fillId="2" borderId="32" xfId="1" applyFont="1" applyFill="1" applyBorder="1" applyAlignment="1" applyProtection="1">
      <alignment vertical="center"/>
      <protection locked="0"/>
    </xf>
    <xf numFmtId="165" fontId="4" fillId="2" borderId="28" xfId="1" applyFont="1" applyFill="1" applyBorder="1" applyAlignment="1" applyProtection="1">
      <alignment vertical="center"/>
      <protection locked="0"/>
    </xf>
    <xf numFmtId="165" fontId="4" fillId="2" borderId="28" xfId="1" applyFont="1" applyFill="1" applyBorder="1" applyAlignment="1" applyProtection="1">
      <alignment horizontal="center" vertical="center"/>
      <protection locked="0"/>
    </xf>
    <xf numFmtId="172" fontId="24" fillId="2" borderId="28" xfId="7" applyNumberFormat="1" applyFont="1" applyFill="1" applyBorder="1" applyAlignment="1" applyProtection="1">
      <alignment vertical="center"/>
      <protection locked="0"/>
    </xf>
    <xf numFmtId="172" fontId="24" fillId="2" borderId="28" xfId="1" applyNumberFormat="1" applyFont="1" applyFill="1" applyBorder="1" applyAlignment="1" applyProtection="1">
      <alignment vertical="center"/>
      <protection locked="0"/>
    </xf>
    <xf numFmtId="172" fontId="24" fillId="2" borderId="28" xfId="1" applyNumberFormat="1" applyFont="1" applyFill="1" applyBorder="1" applyAlignment="1" applyProtection="1">
      <alignment horizontal="right" vertical="center"/>
      <protection locked="0"/>
    </xf>
    <xf numFmtId="172" fontId="24" fillId="2" borderId="33" xfId="1" applyNumberFormat="1" applyFont="1" applyFill="1" applyBorder="1" applyAlignment="1" applyProtection="1">
      <alignment horizontal="right" vertical="center"/>
      <protection locked="0"/>
    </xf>
    <xf numFmtId="172" fontId="24" fillId="2" borderId="28" xfId="0" applyNumberFormat="1" applyFont="1" applyFill="1" applyBorder="1" applyAlignment="1" applyProtection="1">
      <alignment vertical="center"/>
      <protection locked="0"/>
    </xf>
    <xf numFmtId="172" fontId="24" fillId="2" borderId="28" xfId="0" applyNumberFormat="1" applyFont="1" applyFill="1" applyBorder="1" applyAlignment="1" applyProtection="1">
      <alignment horizontal="right" vertical="center"/>
      <protection locked="0"/>
    </xf>
    <xf numFmtId="165" fontId="5" fillId="2" borderId="34" xfId="1" applyFont="1" applyFill="1" applyBorder="1" applyAlignment="1" applyProtection="1">
      <alignment vertical="center"/>
      <protection locked="0"/>
    </xf>
    <xf numFmtId="165" fontId="4" fillId="2" borderId="35" xfId="1" applyFont="1" applyFill="1" applyBorder="1" applyAlignment="1" applyProtection="1">
      <alignment vertical="center"/>
      <protection locked="0"/>
    </xf>
    <xf numFmtId="165" fontId="4" fillId="2" borderId="35" xfId="1" applyFont="1" applyFill="1" applyBorder="1" applyAlignment="1" applyProtection="1">
      <alignment horizontal="center" vertical="center"/>
      <protection locked="0"/>
    </xf>
    <xf numFmtId="172" fontId="24" fillId="2" borderId="35" xfId="0" applyNumberFormat="1" applyFont="1" applyFill="1" applyBorder="1" applyAlignment="1" applyProtection="1">
      <alignment vertical="center"/>
      <protection locked="0"/>
    </xf>
    <xf numFmtId="172" fontId="24" fillId="2" borderId="35" xfId="1" applyNumberFormat="1" applyFont="1" applyFill="1" applyBorder="1" applyAlignment="1" applyProtection="1">
      <alignment vertical="center"/>
      <protection locked="0"/>
    </xf>
    <xf numFmtId="172" fontId="24" fillId="2" borderId="35" xfId="0" applyNumberFormat="1" applyFont="1" applyFill="1" applyBorder="1" applyAlignment="1" applyProtection="1">
      <alignment horizontal="right" vertical="center"/>
      <protection locked="0"/>
    </xf>
    <xf numFmtId="172" fontId="24" fillId="2" borderId="35" xfId="1" applyNumberFormat="1" applyFont="1" applyFill="1" applyBorder="1" applyAlignment="1" applyProtection="1">
      <alignment horizontal="right" vertical="center"/>
      <protection locked="0"/>
    </xf>
    <xf numFmtId="172" fontId="24" fillId="2" borderId="36" xfId="1" applyNumberFormat="1" applyFont="1" applyFill="1" applyBorder="1" applyAlignment="1" applyProtection="1">
      <alignment horizontal="right" vertical="center"/>
      <protection locked="0"/>
    </xf>
    <xf numFmtId="165" fontId="25" fillId="11" borderId="28" xfId="1" applyFont="1" applyFill="1" applyBorder="1" applyAlignment="1" applyProtection="1">
      <alignment horizontal="left" vertical="center" wrapText="1"/>
      <protection hidden="1"/>
    </xf>
    <xf numFmtId="165" fontId="25" fillId="11" borderId="28" xfId="1" applyFont="1" applyFill="1" applyBorder="1" applyAlignment="1" applyProtection="1">
      <alignment horizontal="center" vertical="center" wrapText="1"/>
      <protection hidden="1"/>
    </xf>
    <xf numFmtId="167" fontId="15" fillId="2" borderId="28" xfId="1" applyNumberFormat="1" applyFont="1" applyFill="1" applyBorder="1" applyAlignment="1" applyProtection="1">
      <alignment horizontal="center" vertical="center"/>
      <protection locked="0"/>
    </xf>
    <xf numFmtId="165" fontId="15" fillId="2" borderId="28" xfId="1" applyFont="1" applyFill="1" applyBorder="1" applyAlignment="1" applyProtection="1">
      <alignment vertical="center"/>
      <protection locked="0"/>
    </xf>
    <xf numFmtId="165" fontId="15" fillId="2" borderId="28" xfId="1" applyFont="1" applyFill="1" applyBorder="1" applyAlignment="1" applyProtection="1">
      <alignment horizontal="left" vertical="center"/>
      <protection locked="0"/>
    </xf>
    <xf numFmtId="165" fontId="15" fillId="2" borderId="28" xfId="1" applyFont="1" applyFill="1" applyBorder="1" applyAlignment="1" applyProtection="1">
      <alignment horizontal="center" vertical="center"/>
      <protection locked="0"/>
    </xf>
    <xf numFmtId="40" fontId="15" fillId="2" borderId="28" xfId="1" applyNumberFormat="1" applyFont="1" applyFill="1" applyBorder="1" applyAlignment="1" applyProtection="1">
      <alignment vertical="center"/>
      <protection locked="0"/>
    </xf>
    <xf numFmtId="166" fontId="15" fillId="8" borderId="28" xfId="1" applyNumberFormat="1" applyFont="1" applyFill="1" applyBorder="1" applyAlignment="1" applyProtection="1">
      <alignment horizontal="right" vertical="center"/>
      <protection hidden="1"/>
    </xf>
    <xf numFmtId="40" fontId="15" fillId="8" borderId="28" xfId="1" applyNumberFormat="1" applyFont="1" applyFill="1" applyBorder="1" applyAlignment="1" applyProtection="1">
      <alignment vertical="center"/>
      <protection hidden="1"/>
    </xf>
    <xf numFmtId="40" fontId="12" fillId="12" borderId="28" xfId="1" applyNumberFormat="1" applyFont="1" applyFill="1" applyBorder="1" applyAlignment="1" applyProtection="1">
      <alignment vertical="center"/>
      <protection hidden="1"/>
    </xf>
    <xf numFmtId="167" fontId="15" fillId="2" borderId="32" xfId="1" applyNumberFormat="1" applyFont="1" applyFill="1" applyBorder="1" applyAlignment="1" applyProtection="1">
      <alignment horizontal="center" vertical="center"/>
      <protection locked="0"/>
    </xf>
    <xf numFmtId="40" fontId="15" fillId="8" borderId="33" xfId="1" applyNumberFormat="1" applyFont="1" applyFill="1" applyBorder="1" applyAlignment="1" applyProtection="1">
      <alignment vertical="center"/>
      <protection hidden="1"/>
    </xf>
  </cellXfs>
  <cellStyles count="24">
    <cellStyle name="Background" xfId="3" xr:uid="{00000000-0005-0000-0000-000000000000}"/>
    <cellStyle name="Banner 1" xfId="4" xr:uid="{00000000-0005-0000-0000-000001000000}"/>
    <cellStyle name="Banner 2" xfId="5" xr:uid="{00000000-0005-0000-0000-000002000000}"/>
    <cellStyle name="Column Head 1" xfId="6" xr:uid="{00000000-0005-0000-0000-000003000000}"/>
    <cellStyle name="Column Head 2" xfId="7" xr:uid="{00000000-0005-0000-0000-000004000000}"/>
    <cellStyle name="Comma" xfId="1" builtinId="3"/>
    <cellStyle name="Comma (0)" xfId="8" xr:uid="{00000000-0005-0000-0000-000006000000}"/>
    <cellStyle name="Comma (0) _" xfId="9" xr:uid="{00000000-0005-0000-0000-000007000000}"/>
    <cellStyle name="Comma (2)" xfId="10" xr:uid="{00000000-0005-0000-0000-000008000000}"/>
    <cellStyle name="Comma (2) _" xfId="11" xr:uid="{00000000-0005-0000-0000-000009000000}"/>
    <cellStyle name="Header" xfId="12" xr:uid="{00000000-0005-0000-0000-00000A000000}"/>
    <cellStyle name="Heading 3" xfId="2" builtinId="18" customBuiltin="1"/>
    <cellStyle name="Locked Text" xfId="13" xr:uid="{00000000-0005-0000-0000-00000C000000}"/>
    <cellStyle name="Normal" xfId="0" builtinId="0" customBuiltin="1"/>
    <cellStyle name="Note" xfId="23" builtinId="10"/>
    <cellStyle name="Total $ (0)" xfId="14" xr:uid="{00000000-0005-0000-0000-00000E000000}"/>
    <cellStyle name="Total $ (0) _" xfId="15" xr:uid="{00000000-0005-0000-0000-00000F000000}"/>
    <cellStyle name="Total $ (2)" xfId="16" xr:uid="{00000000-0005-0000-0000-000010000000}"/>
    <cellStyle name="Total $ (2) _" xfId="17" xr:uid="{00000000-0005-0000-0000-000011000000}"/>
    <cellStyle name="Total (0)" xfId="18" xr:uid="{00000000-0005-0000-0000-000012000000}"/>
    <cellStyle name="Total (0) _" xfId="19" xr:uid="{00000000-0005-0000-0000-000013000000}"/>
    <cellStyle name="Total (2)" xfId="20" xr:uid="{00000000-0005-0000-0000-000014000000}"/>
    <cellStyle name="Total (2) _" xfId="21" xr:uid="{00000000-0005-0000-0000-000015000000}"/>
    <cellStyle name="Unlocked Text" xfId="22" xr:uid="{00000000-0005-0000-0000-000016000000}"/>
  </cellStyles>
  <dxfs count="43">
    <dxf>
      <font>
        <color rgb="FF969696"/>
      </font>
    </dxf>
    <dxf>
      <font>
        <color rgb="FF969696"/>
      </font>
    </dxf>
    <dxf>
      <border diagonalUp="0" diagonalDown="0">
        <left style="thin">
          <color theme="0" tint="-0.14996795556505021"/>
        </left>
        <right style="thin">
          <color theme="0" tint="-0.14996795556505021"/>
        </right>
        <top/>
        <bottom/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 tint="-0.749992370372631"/>
        <name val="Arial"/>
        <family val="2"/>
        <scheme val="none"/>
      </font>
      <numFmt numFmtId="8" formatCode="#,##0.00;[Red]\-#,##0.00"/>
      <fill>
        <patternFill patternType="mediumGray">
          <fgColor theme="0"/>
          <bgColor theme="0" tint="-4.9989318521683403E-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 tint="-0.14996795556505021"/>
        </left>
        <right/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 tint="-0.749992370372631"/>
        <name val="Arial"/>
        <family val="2"/>
        <scheme val="none"/>
      </font>
      <numFmt numFmtId="166" formatCode="#,##0.0000_ ;[Red]\-#,##0.0000\ "/>
      <fill>
        <patternFill patternType="mediumGray">
          <fgColor theme="0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 tint="-0.749992370372631"/>
        <name val="Arial"/>
        <family val="2"/>
        <scheme val="none"/>
      </font>
      <numFmt numFmtId="8" formatCode="#,##0.00;[Red]\-#,##0.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 tint="-0.74999237037263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 tint="-0.74999237037263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 tint="-0.74999237037263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 tint="-0.749992370372631"/>
        <name val="Arial"/>
        <family val="2"/>
        <scheme val="none"/>
      </font>
      <numFmt numFmtId="167" formatCode="d/mm/yy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/>
        <i val="0"/>
        <strike val="0"/>
        <outline val="0"/>
        <shadow val="0"/>
        <u val="none"/>
        <vertAlign val="baseline"/>
        <sz val="8"/>
        <color theme="1"/>
        <name val="Arial Narrow"/>
        <family val="2"/>
        <scheme val="none"/>
      </font>
      <fill>
        <patternFill patternType="solid">
          <fgColor indexed="64"/>
          <bgColor rgb="FFECF4FA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/>
        <bottom/>
        <vertical style="thin">
          <color theme="0" tint="-0.14996795556505021"/>
        </vertical>
        <horizontal style="thin">
          <color theme="0" tint="-0.14996795556505021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Calibri"/>
        <family val="2"/>
        <scheme val="minor"/>
      </font>
      <numFmt numFmtId="172" formatCode="#,##0.0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14996795556505021"/>
        </left>
        <right/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Calibri"/>
        <family val="2"/>
        <scheme val="minor"/>
      </font>
      <numFmt numFmtId="172" formatCode="#,##0.0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Calibri"/>
        <family val="2"/>
        <scheme val="minor"/>
      </font>
      <numFmt numFmtId="172" formatCode="#,##0.0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Calibri"/>
        <family val="2"/>
        <scheme val="minor"/>
      </font>
      <numFmt numFmtId="172" formatCode="#,##0.0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Calibri"/>
        <family val="2"/>
        <scheme val="minor"/>
      </font>
      <numFmt numFmtId="172" formatCode="#,##0.0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Calibri"/>
        <family val="2"/>
        <scheme val="minor"/>
      </font>
      <numFmt numFmtId="172" formatCode="#,##0.0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Calibri"/>
        <family val="2"/>
        <scheme val="minor"/>
      </font>
      <numFmt numFmtId="172" formatCode="#,##0.0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Calibri"/>
        <family val="2"/>
        <scheme val="minor"/>
      </font>
      <numFmt numFmtId="172" formatCode="#,##0.0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Calibri"/>
        <family val="2"/>
        <scheme val="minor"/>
      </font>
      <numFmt numFmtId="172" formatCode="#,##0.0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Calibri"/>
        <family val="2"/>
        <scheme val="minor"/>
      </font>
      <numFmt numFmtId="172" formatCode="#,##0.0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Calibri"/>
        <family val="2"/>
        <scheme val="minor"/>
      </font>
      <numFmt numFmtId="172" formatCode="#,##0.0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Calibri"/>
        <family val="2"/>
        <scheme val="minor"/>
      </font>
      <numFmt numFmtId="172" formatCode="#,##0.00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Calibri"/>
        <family val="2"/>
        <scheme val="minor"/>
      </font>
      <numFmt numFmtId="172" formatCode="#,##0.00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Calibri"/>
        <family val="2"/>
        <scheme val="minor"/>
      </font>
      <numFmt numFmtId="172" formatCode="#,##0.00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border>
        <top style="thin">
          <color theme="0" tint="-0.14996795556505021"/>
        </top>
      </border>
    </dxf>
    <dxf>
      <border>
        <bottom style="thin">
          <color theme="0" tint="-0.14996795556505021"/>
        </bottom>
      </border>
    </dxf>
    <dxf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 tint="-0.749992370372631"/>
        <name val="Arial"/>
        <family val="2"/>
        <scheme val="none"/>
      </font>
      <numFmt numFmtId="8" formatCode="#,##0.00;[Red]\-#,##0.00"/>
      <fill>
        <patternFill patternType="mediumGray">
          <fgColor theme="0"/>
          <bgColor theme="0" tint="-4.9989318521683403E-2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theme="0" tint="-0.499984740745262"/>
        </left>
        <right/>
        <top/>
        <bottom style="hair">
          <color theme="0" tint="-0.499984740745262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 tint="-0.749992370372631"/>
        <name val="Arial"/>
        <family val="2"/>
        <scheme val="none"/>
      </font>
      <numFmt numFmtId="166" formatCode="#,##0.0000_ ;[Red]\-#,##0.0000\ "/>
      <fill>
        <patternFill patternType="mediumGray">
          <fgColor theme="0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hair">
          <color theme="0" tint="-0.499984740745262"/>
        </left>
        <right style="hair">
          <color theme="0" tint="-0.499984740745262"/>
        </right>
        <top/>
        <bottom style="hair">
          <color theme="0" tint="-0.499984740745262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 tint="-0.749992370372631"/>
        <name val="Arial"/>
        <family val="2"/>
        <scheme val="none"/>
      </font>
      <numFmt numFmtId="8" formatCode="#,##0.00;[Red]\-#,##0.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theme="0" tint="-0.499984740745262"/>
        </left>
        <right style="hair">
          <color theme="0" tint="-0.499984740745262"/>
        </right>
        <top/>
        <bottom style="hair">
          <color theme="0" tint="-0.49998474074526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 tint="-0.74999237037263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theme="0" tint="-0.499984740745262"/>
        </left>
        <right style="hair">
          <color theme="0" tint="-0.499984740745262"/>
        </right>
        <top/>
        <bottom style="hair">
          <color theme="0" tint="-0.49998474074526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 tint="-0.74999237037263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theme="0" tint="-0.499984740745262"/>
        </left>
        <right style="hair">
          <color theme="0" tint="-0.499984740745262"/>
        </right>
        <top/>
        <bottom style="hair">
          <color theme="0" tint="-0.49998474074526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 tint="-0.74999237037263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theme="0" tint="-0.499984740745262"/>
        </left>
        <right style="hair">
          <color theme="0" tint="-0.499984740745262"/>
        </right>
        <top/>
        <bottom style="hair">
          <color theme="0" tint="-0.49998474074526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 tint="-0.749992370372631"/>
        <name val="Arial"/>
        <family val="2"/>
        <scheme val="none"/>
      </font>
      <numFmt numFmtId="167" formatCode="d/mm/yy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theme="0" tint="-0.499984740745262"/>
        </right>
        <top/>
        <bottom style="hair">
          <color theme="0" tint="-0.499984740745262"/>
        </bottom>
      </border>
      <protection locked="0" hidden="0"/>
    </dxf>
    <dxf>
      <border>
        <top style="hair">
          <color theme="0" tint="-0.24994659260841701"/>
        </top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protection locked="0" hidden="0"/>
    </dxf>
    <dxf>
      <border outline="0">
        <bottom style="hair">
          <color theme="0" tint="-0.499984740745262"/>
        </bottom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CC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svg"/><Relationship Id="rId3" Type="http://schemas.openxmlformats.org/officeDocument/2006/relationships/image" Target="../media/image2.svg"/><Relationship Id="rId7" Type="http://schemas.openxmlformats.org/officeDocument/2006/relationships/image" Target="../media/image5.png"/><Relationship Id="rId2" Type="http://schemas.openxmlformats.org/officeDocument/2006/relationships/image" Target="../media/image1.png"/><Relationship Id="rId1" Type="http://schemas.openxmlformats.org/officeDocument/2006/relationships/hyperlink" Target="#Rates!A1"/><Relationship Id="rId6" Type="http://schemas.openxmlformats.org/officeDocument/2006/relationships/hyperlink" Target="mailto:support@accountantsdesktop.com.au?subject=ForeignCurrency2025" TargetMode="External"/><Relationship Id="rId5" Type="http://schemas.openxmlformats.org/officeDocument/2006/relationships/image" Target="../media/image4.svg"/><Relationship Id="rId4" Type="http://schemas.openxmlformats.org/officeDocument/2006/relationships/image" Target="../media/image3.png"/><Relationship Id="rId9" Type="http://schemas.openxmlformats.org/officeDocument/2006/relationships/image" Target="../media/image7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svg"/><Relationship Id="rId2" Type="http://schemas.openxmlformats.org/officeDocument/2006/relationships/image" Target="../media/image8.png"/><Relationship Id="rId1" Type="http://schemas.openxmlformats.org/officeDocument/2006/relationships/hyperlink" Target="#Calculations!A1"/><Relationship Id="rId5" Type="http://schemas.openxmlformats.org/officeDocument/2006/relationships/image" Target="../media/image4.sv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1575181</xdr:colOff>
      <xdr:row>0</xdr:row>
      <xdr:rowOff>76200</xdr:rowOff>
    </xdr:from>
    <xdr:to>
      <xdr:col>2</xdr:col>
      <xdr:colOff>1931797</xdr:colOff>
      <xdr:row>1</xdr:row>
      <xdr:rowOff>185166</xdr:rowOff>
    </xdr:to>
    <xdr:pic>
      <xdr:nvPicPr>
        <xdr:cNvPr id="13" name="Graphic 12" descr="Information">
          <a:hlinkClick xmlns:r="http://schemas.openxmlformats.org/officeDocument/2006/relationships" r:id="rId1" tooltip="Rates"/>
          <a:extLst>
            <a:ext uri="{FF2B5EF4-FFF2-40B4-BE49-F238E27FC236}">
              <a16:creationId xmlns:a16="http://schemas.microsoft.com/office/drawing/2014/main" id="{D8F18415-6E6B-45D9-B8D0-4CF58FD269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2670556" y="76200"/>
          <a:ext cx="356616" cy="356616"/>
        </a:xfrm>
        <a:prstGeom prst="rect">
          <a:avLst/>
        </a:prstGeom>
        <a:effectLst/>
      </xdr:spPr>
    </xdr:pic>
    <xdr:clientData fPrintsWithSheet="0"/>
  </xdr:twoCellAnchor>
  <xdr:twoCellAnchor editAs="oneCell">
    <xdr:from>
      <xdr:col>3</xdr:col>
      <xdr:colOff>52689</xdr:colOff>
      <xdr:row>0</xdr:row>
      <xdr:rowOff>85725</xdr:rowOff>
    </xdr:from>
    <xdr:to>
      <xdr:col>3</xdr:col>
      <xdr:colOff>405114</xdr:colOff>
      <xdr:row>1</xdr:row>
      <xdr:rowOff>190500</xdr:rowOff>
    </xdr:to>
    <xdr:pic macro="[0]!PrintCalculations">
      <xdr:nvPicPr>
        <xdr:cNvPr id="18" name="Graphic 17" descr="Fax">
          <a:extLst>
            <a:ext uri="{FF2B5EF4-FFF2-40B4-BE49-F238E27FC236}">
              <a16:creationId xmlns:a16="http://schemas.microsoft.com/office/drawing/2014/main" id="{4A0EAFA2-C4AE-4302-B0BD-4D88CEE14D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3653139" y="85725"/>
          <a:ext cx="352425" cy="352425"/>
        </a:xfrm>
        <a:prstGeom prst="rect">
          <a:avLst/>
        </a:prstGeom>
        <a:effectLst/>
      </xdr:spPr>
    </xdr:pic>
    <xdr:clientData fPrintsWithSheet="0"/>
  </xdr:twoCellAnchor>
  <xdr:twoCellAnchor editAs="oneCell">
    <xdr:from>
      <xdr:col>3</xdr:col>
      <xdr:colOff>1031081</xdr:colOff>
      <xdr:row>0</xdr:row>
      <xdr:rowOff>38100</xdr:rowOff>
    </xdr:from>
    <xdr:to>
      <xdr:col>4</xdr:col>
      <xdr:colOff>192881</xdr:colOff>
      <xdr:row>1</xdr:row>
      <xdr:rowOff>238125</xdr:rowOff>
    </xdr:to>
    <xdr:pic>
      <xdr:nvPicPr>
        <xdr:cNvPr id="3" name="Graphic 2" descr="Envelope with solid fill">
          <a:hlinkClick xmlns:r="http://schemas.openxmlformats.org/officeDocument/2006/relationships" r:id="rId6" tooltip="Send an email to Accountants Desktop requesting support or providing feedback"/>
          <a:extLst>
            <a:ext uri="{FF2B5EF4-FFF2-40B4-BE49-F238E27FC236}">
              <a16:creationId xmlns:a16="http://schemas.microsoft.com/office/drawing/2014/main" id="{035206BA-A74E-4C59-A4E9-50E2FAAD36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4631531" y="38100"/>
          <a:ext cx="447675" cy="447675"/>
        </a:xfrm>
        <a:prstGeom prst="rect">
          <a:avLst/>
        </a:prstGeom>
        <a:effectLst/>
      </xdr:spPr>
    </xdr:pic>
    <xdr:clientData fPrintsWithSheet="0"/>
  </xdr:twoCellAnchor>
  <xdr:twoCellAnchor editAs="oneCell">
    <xdr:from>
      <xdr:col>1</xdr:col>
      <xdr:colOff>342900</xdr:colOff>
      <xdr:row>7</xdr:row>
      <xdr:rowOff>9525</xdr:rowOff>
    </xdr:from>
    <xdr:to>
      <xdr:col>1</xdr:col>
      <xdr:colOff>835978</xdr:colOff>
      <xdr:row>7</xdr:row>
      <xdr:rowOff>185433</xdr:rowOff>
    </xdr:to>
    <xdr:grpSp>
      <xdr:nvGrpSpPr>
        <xdr:cNvPr id="2" name="Group 40">
          <a:extLst>
            <a:ext uri="{FF2B5EF4-FFF2-40B4-BE49-F238E27FC236}">
              <a16:creationId xmlns:a16="http://schemas.microsoft.com/office/drawing/2014/main" id="{E1894019-6B10-462A-AF83-51B695707684}"/>
            </a:ext>
          </a:extLst>
        </xdr:cNvPr>
        <xdr:cNvGrpSpPr>
          <a:grpSpLocks noChangeAspect="1"/>
        </xdr:cNvGrpSpPr>
      </xdr:nvGrpSpPr>
      <xdr:grpSpPr>
        <a:xfrm>
          <a:off x="590550" y="1514475"/>
          <a:ext cx="493078" cy="175908"/>
          <a:chOff x="5514977" y="942976"/>
          <a:chExt cx="493078" cy="175908"/>
        </a:xfrm>
      </xdr:grpSpPr>
      <xdr:sp macro="[0]!DeleteRowCalculations" textlink="">
        <xdr:nvSpPr>
          <xdr:cNvPr id="11" name="Rounded Rectangle 3">
            <a:extLst>
              <a:ext uri="{FF2B5EF4-FFF2-40B4-BE49-F238E27FC236}">
                <a16:creationId xmlns:a16="http://schemas.microsoft.com/office/drawing/2014/main" id="{3D58A733-51B8-68F6-0171-1FB1AA9C821B}"/>
              </a:ext>
            </a:extLst>
          </xdr:cNvPr>
          <xdr:cNvSpPr>
            <a:spLocks noChangeAspect="1"/>
          </xdr:cNvSpPr>
        </xdr:nvSpPr>
        <xdr:spPr>
          <a:xfrm>
            <a:off x="5786439" y="942976"/>
            <a:ext cx="221616" cy="175908"/>
          </a:xfrm>
          <a:prstGeom prst="rect">
            <a:avLst/>
          </a:prstGeom>
          <a:solidFill>
            <a:srgbClr val="FFF7F8"/>
          </a:solidFill>
          <a:ln w="3175" cmpd="sng">
            <a:solidFill>
              <a:srgbClr val="FFA7AB"/>
            </a:solidFill>
            <a:miter lim="800000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none" lIns="0" tIns="0" rIns="0" bIns="36000" rtlCol="0" anchor="ctr"/>
          <a:lstStyle/>
          <a:p>
            <a:pPr algn="ctr"/>
            <a:r>
              <a:rPr lang="en-AU" sz="2000" b="1" baseline="0">
                <a:ln>
                  <a:noFill/>
                </a:ln>
                <a:solidFill>
                  <a:srgbClr val="FF0000"/>
                </a:solidFill>
                <a:latin typeface="Arial" pitchFamily="34" charset="0"/>
                <a:cs typeface="Arial" pitchFamily="34" charset="0"/>
              </a:rPr>
              <a:t>-</a:t>
            </a:r>
          </a:p>
        </xdr:txBody>
      </xdr:sp>
      <xdr:sp macro="[0]!AddRow" textlink="">
        <xdr:nvSpPr>
          <xdr:cNvPr id="12" name="Rounded Rectangle 3">
            <a:extLst>
              <a:ext uri="{FF2B5EF4-FFF2-40B4-BE49-F238E27FC236}">
                <a16:creationId xmlns:a16="http://schemas.microsoft.com/office/drawing/2014/main" id="{4EFB64EB-2773-E01C-2859-52AF49D82289}"/>
              </a:ext>
            </a:extLst>
          </xdr:cNvPr>
          <xdr:cNvSpPr>
            <a:spLocks noChangeAspect="1"/>
          </xdr:cNvSpPr>
        </xdr:nvSpPr>
        <xdr:spPr>
          <a:xfrm>
            <a:off x="5514977" y="942976"/>
            <a:ext cx="221616" cy="175908"/>
          </a:xfrm>
          <a:prstGeom prst="rect">
            <a:avLst/>
          </a:prstGeom>
          <a:solidFill>
            <a:srgbClr val="F1F8EC"/>
          </a:solidFill>
          <a:ln w="3175" cmpd="sng">
            <a:solidFill>
              <a:srgbClr val="A9D18E"/>
            </a:solidFill>
            <a:miter lim="800000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none" lIns="0" tIns="0" rIns="0" bIns="36000" rtlCol="0" anchor="ctr"/>
          <a:lstStyle/>
          <a:p>
            <a:pPr marL="0" indent="0" algn="ctr"/>
            <a:r>
              <a:rPr lang="en-AU" sz="1800" b="1" baseline="0">
                <a:ln>
                  <a:noFill/>
                </a:ln>
                <a:solidFill>
                  <a:schemeClr val="accent6">
                    <a:lumMod val="50000"/>
                  </a:schemeClr>
                </a:solidFill>
                <a:latin typeface="Arial" pitchFamily="34" charset="0"/>
                <a:ea typeface="+mn-ea"/>
                <a:cs typeface="Arial" pitchFamily="34" charset="0"/>
              </a:rPr>
              <a:t>+</a:t>
            </a:r>
            <a:endParaRPr lang="en-AU" sz="700" b="1" baseline="0">
              <a:ln>
                <a:noFill/>
              </a:ln>
              <a:solidFill>
                <a:schemeClr val="accent6">
                  <a:lumMod val="50000"/>
                </a:schemeClr>
              </a:solidFill>
              <a:latin typeface="Arial" pitchFamily="34" charset="0"/>
              <a:ea typeface="+mn-ea"/>
              <a:cs typeface="Arial" pitchFamily="34" charset="0"/>
            </a:endParaRPr>
          </a:p>
        </xdr:txBody>
      </xdr:sp>
    </xdr:grpSp>
    <xdr:clientData fPrintsWithSheet="0"/>
  </xdr:twoCellAnchor>
  <xdr:twoCellAnchor>
    <xdr:from>
      <xdr:col>13</xdr:col>
      <xdr:colOff>200025</xdr:colOff>
      <xdr:row>0</xdr:row>
      <xdr:rowOff>114300</xdr:rowOff>
    </xdr:from>
    <xdr:to>
      <xdr:col>17</xdr:col>
      <xdr:colOff>180975</xdr:colOff>
      <xdr:row>1</xdr:row>
      <xdr:rowOff>154650</xdr:rowOff>
    </xdr:to>
    <xdr:sp macro="" textlink="">
      <xdr:nvSpPr>
        <xdr:cNvPr id="14" name="Rectangle: Rounded Corners 29">
          <a:extLst>
            <a:ext uri="{FF2B5EF4-FFF2-40B4-BE49-F238E27FC236}">
              <a16:creationId xmlns:a16="http://schemas.microsoft.com/office/drawing/2014/main" id="{B12CDD5E-5039-4564-B9DA-3DF15E21C481}"/>
            </a:ext>
          </a:extLst>
        </xdr:cNvPr>
        <xdr:cNvSpPr>
          <a:spLocks/>
        </xdr:cNvSpPr>
      </xdr:nvSpPr>
      <xdr:spPr>
        <a:xfrm>
          <a:off x="11610975" y="114300"/>
          <a:ext cx="2419350" cy="288000"/>
        </a:xfrm>
        <a:prstGeom prst="roundRect">
          <a:avLst/>
        </a:prstGeom>
        <a:solidFill>
          <a:schemeClr val="bg1"/>
        </a:solid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36000" tIns="36000" rIns="36000" bIns="36000" rtlCol="0" anchor="ctr">
          <a:noAutofit/>
        </a:bodyPr>
        <a:lstStyle/>
        <a:p>
          <a:pPr algn="l"/>
          <a:r>
            <a:rPr lang="en-AU" sz="800" b="0" u="none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Not compatible </a:t>
          </a:r>
          <a:r>
            <a:rPr lang="en-AU" sz="800" b="0" u="none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with Excel versions 2016 and prior</a:t>
          </a:r>
        </a:p>
      </xdr:txBody>
    </xdr:sp>
    <xdr:clientData/>
  </xdr:twoCellAnchor>
  <xdr:twoCellAnchor>
    <xdr:from>
      <xdr:col>9</xdr:col>
      <xdr:colOff>0</xdr:colOff>
      <xdr:row>0</xdr:row>
      <xdr:rowOff>114300</xdr:rowOff>
    </xdr:from>
    <xdr:to>
      <xdr:col>12</xdr:col>
      <xdr:colOff>381000</xdr:colOff>
      <xdr:row>1</xdr:row>
      <xdr:rowOff>154650</xdr:rowOff>
    </xdr:to>
    <xdr:sp macro="" textlink="">
      <xdr:nvSpPr>
        <xdr:cNvPr id="16" name="Rectangle: Rounded Corners 47">
          <a:extLst>
            <a:ext uri="{FF2B5EF4-FFF2-40B4-BE49-F238E27FC236}">
              <a16:creationId xmlns:a16="http://schemas.microsoft.com/office/drawing/2014/main" id="{612F1FC5-F2D4-4644-B128-E92C9B43A14D}"/>
            </a:ext>
          </a:extLst>
        </xdr:cNvPr>
        <xdr:cNvSpPr>
          <a:spLocks/>
        </xdr:cNvSpPr>
      </xdr:nvSpPr>
      <xdr:spPr>
        <a:xfrm>
          <a:off x="8972550" y="114300"/>
          <a:ext cx="2209800" cy="288000"/>
        </a:xfrm>
        <a:prstGeom prst="roundRect">
          <a:avLst/>
        </a:prstGeom>
        <a:solidFill>
          <a:schemeClr val="bg1"/>
        </a:solid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36000" rIns="36000" bIns="36000" rtlCol="0" anchor="ctr">
          <a:noAutofit/>
        </a:bodyPr>
        <a:lstStyle/>
        <a:p>
          <a:pPr algn="l"/>
          <a:r>
            <a:rPr lang="en-AU" sz="800" b="0" u="none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Dragging and dropping </a:t>
          </a:r>
          <a:r>
            <a:rPr lang="en-AU" sz="8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can produce an error</a:t>
          </a:r>
        </a:p>
      </xdr:txBody>
    </xdr:sp>
    <xdr:clientData/>
  </xdr:twoCellAnchor>
  <xdr:twoCellAnchor>
    <xdr:from>
      <xdr:col>18</xdr:col>
      <xdr:colOff>0</xdr:colOff>
      <xdr:row>0</xdr:row>
      <xdr:rowOff>114300</xdr:rowOff>
    </xdr:from>
    <xdr:to>
      <xdr:col>21</xdr:col>
      <xdr:colOff>149925</xdr:colOff>
      <xdr:row>1</xdr:row>
      <xdr:rowOff>154650</xdr:rowOff>
    </xdr:to>
    <xdr:grpSp>
      <xdr:nvGrpSpPr>
        <xdr:cNvPr id="17" name="Group 52">
          <a:extLst>
            <a:ext uri="{FF2B5EF4-FFF2-40B4-BE49-F238E27FC236}">
              <a16:creationId xmlns:a16="http://schemas.microsoft.com/office/drawing/2014/main" id="{0B61E430-4E2C-41E8-82BC-7C50306733C4}"/>
            </a:ext>
          </a:extLst>
        </xdr:cNvPr>
        <xdr:cNvGrpSpPr/>
      </xdr:nvGrpSpPr>
      <xdr:grpSpPr>
        <a:xfrm>
          <a:off x="14458950" y="114300"/>
          <a:ext cx="1978725" cy="288000"/>
          <a:chOff x="20516850" y="123825"/>
          <a:chExt cx="1978725" cy="288000"/>
        </a:xfrm>
      </xdr:grpSpPr>
      <xdr:sp macro="" textlink="">
        <xdr:nvSpPr>
          <xdr:cNvPr id="19" name="Rectangle: Rounded Corners 29">
            <a:extLst>
              <a:ext uri="{FF2B5EF4-FFF2-40B4-BE49-F238E27FC236}">
                <a16:creationId xmlns:a16="http://schemas.microsoft.com/office/drawing/2014/main" id="{464C0F7A-AB10-C63C-1382-CED98AC71C10}"/>
              </a:ext>
            </a:extLst>
          </xdr:cNvPr>
          <xdr:cNvSpPr>
            <a:spLocks/>
          </xdr:cNvSpPr>
        </xdr:nvSpPr>
        <xdr:spPr>
          <a:xfrm>
            <a:off x="20983575" y="123825"/>
            <a:ext cx="1512000" cy="288000"/>
          </a:xfrm>
          <a:prstGeom prst="roundRect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36000" tIns="36000" rIns="36000" bIns="36000" rtlCol="0" anchor="ctr">
            <a:noAutofit/>
          </a:bodyPr>
          <a:lstStyle/>
          <a:p>
            <a:pPr algn="l"/>
            <a:endParaRPr lang="en-AU" sz="800" b="0" u="none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pic>
        <xdr:nvPicPr>
          <xdr:cNvPr id="20" name="Picture 49">
            <a:extLst>
              <a:ext uri="{FF2B5EF4-FFF2-40B4-BE49-F238E27FC236}">
                <a16:creationId xmlns:a16="http://schemas.microsoft.com/office/drawing/2014/main" id="{26D46B5B-5CDC-F12A-DC0A-731682302BDE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1059775" y="123825"/>
            <a:ext cx="1353600" cy="288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21" name="TextBox 18">
            <a:extLst>
              <a:ext uri="{FF2B5EF4-FFF2-40B4-BE49-F238E27FC236}">
                <a16:creationId xmlns:a16="http://schemas.microsoft.com/office/drawing/2014/main" id="{1AF4D67D-75E5-B752-AECC-174ABED777F2}"/>
              </a:ext>
            </a:extLst>
          </xdr:cNvPr>
          <xdr:cNvSpPr txBox="1">
            <a:spLocks/>
          </xdr:cNvSpPr>
        </xdr:nvSpPr>
        <xdr:spPr>
          <a:xfrm>
            <a:off x="20516850" y="200025"/>
            <a:ext cx="396000" cy="13266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square" lIns="0" tIns="0" rIns="0" bIns="0" rtlCol="0" anchor="ctr" anchorCtr="0">
            <a:noAutofit/>
          </a:bodyPr>
          <a:lstStyle/>
          <a:p>
            <a:pPr algn="l"/>
            <a:r>
              <a:rPr lang="en-AU" sz="900" b="0" i="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© 2025</a:t>
            </a:r>
          </a:p>
        </xdr:txBody>
      </xdr:sp>
    </xdr:grp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383667</xdr:colOff>
      <xdr:row>0</xdr:row>
      <xdr:rowOff>76200</xdr:rowOff>
    </xdr:from>
    <xdr:to>
      <xdr:col>18</xdr:col>
      <xdr:colOff>740283</xdr:colOff>
      <xdr:row>1</xdr:row>
      <xdr:rowOff>185166</xdr:rowOff>
    </xdr:to>
    <xdr:pic>
      <xdr:nvPicPr>
        <xdr:cNvPr id="9" name="Graphic 8" descr="House">
          <a:hlinkClick xmlns:r="http://schemas.openxmlformats.org/officeDocument/2006/relationships" r:id="rId1" tooltip="Calculation Sheet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3604367" y="76200"/>
          <a:ext cx="356616" cy="356616"/>
        </a:xfrm>
        <a:prstGeom prst="rect">
          <a:avLst/>
        </a:prstGeom>
      </xdr:spPr>
    </xdr:pic>
    <xdr:clientData fPrintsWithSheet="0"/>
  </xdr:twoCellAnchor>
  <xdr:twoCellAnchor editAs="oneCell">
    <xdr:from>
      <xdr:col>19</xdr:col>
      <xdr:colOff>257175</xdr:colOff>
      <xdr:row>0</xdr:row>
      <xdr:rowOff>76200</xdr:rowOff>
    </xdr:from>
    <xdr:to>
      <xdr:col>19</xdr:col>
      <xdr:colOff>609600</xdr:colOff>
      <xdr:row>1</xdr:row>
      <xdr:rowOff>180975</xdr:rowOff>
    </xdr:to>
    <xdr:pic macro="[0]!PrintRates">
      <xdr:nvPicPr>
        <xdr:cNvPr id="10" name="Graphic 9" descr="Fax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14506575" y="76200"/>
          <a:ext cx="352425" cy="352425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609600</xdr:colOff>
      <xdr:row>6</xdr:row>
      <xdr:rowOff>9525</xdr:rowOff>
    </xdr:from>
    <xdr:to>
      <xdr:col>3</xdr:col>
      <xdr:colOff>1188403</xdr:colOff>
      <xdr:row>6</xdr:row>
      <xdr:rowOff>185433</xdr:rowOff>
    </xdr:to>
    <xdr:grpSp>
      <xdr:nvGrpSpPr>
        <xdr:cNvPr id="4" name="Group 40">
          <a:extLst>
            <a:ext uri="{FF2B5EF4-FFF2-40B4-BE49-F238E27FC236}">
              <a16:creationId xmlns:a16="http://schemas.microsoft.com/office/drawing/2014/main" id="{854129A1-40FF-4575-A7B4-1AE2C74FBA1A}"/>
            </a:ext>
          </a:extLst>
        </xdr:cNvPr>
        <xdr:cNvGrpSpPr>
          <a:grpSpLocks noChangeAspect="1"/>
        </xdr:cNvGrpSpPr>
      </xdr:nvGrpSpPr>
      <xdr:grpSpPr>
        <a:xfrm>
          <a:off x="857250" y="1266825"/>
          <a:ext cx="578803" cy="175908"/>
          <a:chOff x="5486402" y="942976"/>
          <a:chExt cx="578803" cy="175908"/>
        </a:xfrm>
      </xdr:grpSpPr>
      <xdr:sp macro="[0]!DeleteRowRates" textlink="">
        <xdr:nvSpPr>
          <xdr:cNvPr id="5" name="Rounded Rectangle 3">
            <a:extLst>
              <a:ext uri="{FF2B5EF4-FFF2-40B4-BE49-F238E27FC236}">
                <a16:creationId xmlns:a16="http://schemas.microsoft.com/office/drawing/2014/main" id="{71952909-EAB9-1C85-8742-80A64F30DF75}"/>
              </a:ext>
            </a:extLst>
          </xdr:cNvPr>
          <xdr:cNvSpPr>
            <a:spLocks noChangeAspect="1"/>
          </xdr:cNvSpPr>
        </xdr:nvSpPr>
        <xdr:spPr>
          <a:xfrm>
            <a:off x="5843589" y="942976"/>
            <a:ext cx="221616" cy="175908"/>
          </a:xfrm>
          <a:prstGeom prst="rect">
            <a:avLst/>
          </a:prstGeom>
          <a:solidFill>
            <a:srgbClr val="FFF7F8"/>
          </a:solidFill>
          <a:ln w="3175" cmpd="sng">
            <a:solidFill>
              <a:srgbClr val="FFA7AB"/>
            </a:solidFill>
            <a:miter lim="800000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none" lIns="0" tIns="0" rIns="0" bIns="36000" rtlCol="0" anchor="ctr"/>
          <a:lstStyle/>
          <a:p>
            <a:pPr algn="ctr"/>
            <a:r>
              <a:rPr lang="en-AU" sz="2000" b="1" baseline="0">
                <a:ln>
                  <a:noFill/>
                </a:ln>
                <a:solidFill>
                  <a:srgbClr val="FF0000"/>
                </a:solidFill>
                <a:latin typeface="Arial" pitchFamily="34" charset="0"/>
                <a:cs typeface="Arial" pitchFamily="34" charset="0"/>
              </a:rPr>
              <a:t>-</a:t>
            </a:r>
          </a:p>
        </xdr:txBody>
      </xdr:sp>
      <xdr:sp macro="[0]!AddRatesRow" textlink="">
        <xdr:nvSpPr>
          <xdr:cNvPr id="6" name="Rounded Rectangle 3">
            <a:extLst>
              <a:ext uri="{FF2B5EF4-FFF2-40B4-BE49-F238E27FC236}">
                <a16:creationId xmlns:a16="http://schemas.microsoft.com/office/drawing/2014/main" id="{070BA10B-9F7E-7F45-A5F1-3DFEAA4A205D}"/>
              </a:ext>
            </a:extLst>
          </xdr:cNvPr>
          <xdr:cNvSpPr>
            <a:spLocks noChangeAspect="1"/>
          </xdr:cNvSpPr>
        </xdr:nvSpPr>
        <xdr:spPr>
          <a:xfrm>
            <a:off x="5486402" y="942976"/>
            <a:ext cx="221616" cy="175908"/>
          </a:xfrm>
          <a:prstGeom prst="rect">
            <a:avLst/>
          </a:prstGeom>
          <a:solidFill>
            <a:srgbClr val="F1F8EC"/>
          </a:solidFill>
          <a:ln w="3175" cmpd="sng">
            <a:solidFill>
              <a:srgbClr val="A9D18E"/>
            </a:solidFill>
            <a:miter lim="800000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none" lIns="0" tIns="0" rIns="0" bIns="36000" rtlCol="0" anchor="ctr"/>
          <a:lstStyle/>
          <a:p>
            <a:pPr marL="0" indent="0" algn="ctr"/>
            <a:r>
              <a:rPr lang="en-AU" sz="1800" b="1" baseline="0">
                <a:ln>
                  <a:noFill/>
                </a:ln>
                <a:solidFill>
                  <a:schemeClr val="accent6">
                    <a:lumMod val="50000"/>
                  </a:schemeClr>
                </a:solidFill>
                <a:latin typeface="Arial" pitchFamily="34" charset="0"/>
                <a:ea typeface="+mn-ea"/>
                <a:cs typeface="Arial" pitchFamily="34" charset="0"/>
              </a:rPr>
              <a:t>+</a:t>
            </a:r>
            <a:endParaRPr lang="en-AU" sz="700" b="1" baseline="0">
              <a:ln>
                <a:noFill/>
              </a:ln>
              <a:solidFill>
                <a:schemeClr val="accent6">
                  <a:lumMod val="50000"/>
                </a:schemeClr>
              </a:solidFill>
              <a:latin typeface="Arial" pitchFamily="34" charset="0"/>
              <a:ea typeface="+mn-ea"/>
              <a:cs typeface="Arial" pitchFamily="34" charset="0"/>
            </a:endParaRPr>
          </a:p>
        </xdr:txBody>
      </xdr:sp>
    </xdr:grpSp>
    <xdr:clientData fPrintsWithSheet="0"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84A33C-DA36-440E-9624-C40917907F64}" name="ForexTxs" displayName="ForexTxs" ref="B9:H20" headerRowCount="0" totalsRowShown="0" headerRowDxfId="2" dataDxfId="41" headerRowBorderDxfId="42" tableBorderDxfId="40" totalsRowBorderDxfId="39">
  <tableColumns count="7">
    <tableColumn id="1" xr3:uid="{8BBA4F51-0F34-447C-B37C-19DE8AEA26F9}" name="Column1" headerRowDxfId="38" dataDxfId="9" headerRowCellStyle="Comma" dataCellStyle="Comma"/>
    <tableColumn id="2" xr3:uid="{11CC23F9-9D29-418F-8FA5-068C24C87131}" name="Column2" headerRowDxfId="37" dataDxfId="8" headerRowCellStyle="Comma" dataCellStyle="Comma"/>
    <tableColumn id="3" xr3:uid="{31905CD9-46EC-40AC-9B42-15D165DD6934}" name="Column3" headerRowDxfId="36" dataDxfId="7" headerRowCellStyle="Comma" dataCellStyle="Comma"/>
    <tableColumn id="4" xr3:uid="{939EC220-0B6A-4A48-BBA7-F747D8958B96}" name="Column4" headerRowDxfId="35" dataDxfId="6" headerRowCellStyle="Comma" dataCellStyle="Comma"/>
    <tableColumn id="5" xr3:uid="{A7AB421C-5F84-40BF-959B-6F92289AF233}" name="Column5" headerRowDxfId="34" dataDxfId="5" headerRowCellStyle="Comma" dataCellStyle="Comma"/>
    <tableColumn id="6" xr3:uid="{35DADCA7-ED40-4083-B791-1C247D7358C8}" name="Column6" headerRowDxfId="33" dataDxfId="4" headerRowCellStyle="Comma" dataCellStyle="Comma">
      <calculatedColumnFormula>IF(AND(F9&lt;&gt;0,E9&gt;0,D9&gt;0),VLOOKUP(D9,ForexRatesTable[],IF(E9="Jul",4,0)+IF(E9="Aug",5,0)+IF(E9="Sep",6,0)+IF(E9="Oct",7,0)+IF(E9="Nov",8,0)+IF(E9="Dec",9,0)+IF(E9="Jan",10,0)+IF(E9="Feb",11,0)+IF(E9="Mar",12,0)+IF(E9="Apr",13,0)+IF(E9="May",14,0)+IF(E9="Jun",15,0)+IF(E9="Annual Average",16,0)+IF(E9="Rate at 30 Jun",17,0),FALSE),0)</calculatedColumnFormula>
    </tableColumn>
    <tableColumn id="7" xr3:uid="{4FC906C7-C8D2-4871-A83E-1400A493DEF5}" name="Column7" headerRowDxfId="32" dataDxfId="3" headerRowCellStyle="Comma" dataCellStyle="Comma">
      <calculatedColumnFormula>IF(AND(F9&lt;&gt;0,G9&gt;0),F9/G9,0)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2B3916D-5117-489F-811A-925C15E3A6A0}" name="ForexRatesTable" displayName="ForexRatesTable" ref="D7:T25" totalsRowShown="0" headerRowDxfId="10" dataDxfId="31" headerRowBorderDxfId="29" tableBorderDxfId="30" totalsRowBorderDxfId="28" headerRowCellStyle="Column Head 2">
  <autoFilter ref="D7:T25" xr:uid="{39EC57AE-6B97-4909-807F-7EDABAF997BE}"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sortState xmlns:xlrd2="http://schemas.microsoft.com/office/spreadsheetml/2017/richdata2" ref="D8:T25">
    <sortCondition ref="D7:D25"/>
  </sortState>
  <tableColumns count="17">
    <tableColumn id="1" xr3:uid="{4203D4E2-DB0F-4B83-B7A3-767901FA87AD}" name="COUNTRY" dataDxfId="27" dataCellStyle="Comma"/>
    <tableColumn id="2" xr3:uid="{824EDC95-49BB-4B89-B36A-0BD89B0EC722}" name="CURRENCY" dataDxfId="26" dataCellStyle="Comma"/>
    <tableColumn id="17" xr3:uid="{066FD1AB-9519-46DC-A673-26697F16A8DD}" name="CODE" dataDxfId="25" dataCellStyle="Comma"/>
    <tableColumn id="3" xr3:uid="{B34C0075-4C34-4222-AB7A-503E3792FEAA}" name="JUL" dataDxfId="24"/>
    <tableColumn id="4" xr3:uid="{C669EDA9-E441-47F2-BFBE-940B1232E95D}" name="AUG" dataDxfId="23"/>
    <tableColumn id="5" xr3:uid="{31CEB91E-3369-496A-988D-D745C797E418}" name="SEP" dataDxfId="22" dataCellStyle="Comma"/>
    <tableColumn id="6" xr3:uid="{07DE0D17-CEF7-4083-AAEE-7D332B665608}" name="OCT" dataDxfId="21" dataCellStyle="Comma"/>
    <tableColumn id="7" xr3:uid="{7A77B165-A552-4FE9-8CFD-0CA77B424C02}" name="NOV" dataDxfId="20" dataCellStyle="Comma"/>
    <tableColumn id="8" xr3:uid="{4DFEF013-B409-4655-98D8-D65D9986EC11}" name="DEC" dataDxfId="19" dataCellStyle="Comma"/>
    <tableColumn id="9" xr3:uid="{E0CB4383-F336-44B2-8D50-C0E9EC083437}" name="JAN" dataDxfId="18"/>
    <tableColumn id="10" xr3:uid="{D0FA7773-B777-4A37-B448-27EE36F60E41}" name="FEB" dataDxfId="17" dataCellStyle="Comma"/>
    <tableColumn id="11" xr3:uid="{B3478AF5-4A1A-4A1A-BB6F-179F1A22D6EA}" name="MAR" dataDxfId="16" dataCellStyle="Comma"/>
    <tableColumn id="12" xr3:uid="{CD9BE81A-38D3-4591-941B-6F4241E2285A}" name="APR" dataDxfId="15" dataCellStyle="Comma"/>
    <tableColumn id="13" xr3:uid="{2354A04F-71E9-46C9-9574-FC4B95358D52}" name="MAY" dataDxfId="14" dataCellStyle="Comma"/>
    <tableColumn id="14" xr3:uid="{88DFB72D-EFEE-49F9-ACA5-3EF8138DC2A7}" name="JUN" dataDxfId="13" dataCellStyle="Comma"/>
    <tableColumn id="15" xr3:uid="{82DAA0FF-CDFC-4891-B5E3-E59F0E71764E}" name="ANNUAL AVERAGE" dataDxfId="12" dataCellStyle="Comma"/>
    <tableColumn id="16" xr3:uid="{F3C93A9E-5ABF-4828-B6CF-F1827253E207}" name="RATE AT 30 JUN" dataDxfId="11" dataCellStyle="Comma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4B4C5-BB0A-4D67-AFF9-12636242F34C}">
  <sheetPr codeName="Sheet4">
    <tabColor rgb="FFFF0000"/>
  </sheetPr>
  <dimension ref="A1:G29"/>
  <sheetViews>
    <sheetView workbookViewId="0">
      <selection activeCell="F10" sqref="F10"/>
    </sheetView>
  </sheetViews>
  <sheetFormatPr defaultRowHeight="15" customHeight="1" x14ac:dyDescent="0.2"/>
  <cols>
    <col min="6" max="6" width="22.85546875" style="52" customWidth="1"/>
    <col min="7" max="7" width="12.7109375" style="52" customWidth="1"/>
  </cols>
  <sheetData>
    <row r="1" spans="1:7" ht="15" customHeight="1" x14ac:dyDescent="0.2">
      <c r="A1" s="55"/>
      <c r="F1" s="50"/>
      <c r="G1" s="50"/>
    </row>
    <row r="2" spans="1:7" ht="15" customHeight="1" x14ac:dyDescent="0.2">
      <c r="A2" s="56"/>
      <c r="F2" s="54"/>
      <c r="G2" s="54"/>
    </row>
    <row r="3" spans="1:7" ht="15" customHeight="1" x14ac:dyDescent="0.2">
      <c r="F3" s="51"/>
      <c r="G3" s="51"/>
    </row>
    <row r="4" spans="1:7" ht="15" customHeight="1" x14ac:dyDescent="0.2">
      <c r="F4" s="64" t="s">
        <v>17</v>
      </c>
      <c r="G4" s="65"/>
    </row>
    <row r="5" spans="1:7" ht="15" customHeight="1" x14ac:dyDescent="0.2">
      <c r="F5" s="47" t="s">
        <v>18</v>
      </c>
      <c r="G5" s="30" t="s">
        <v>61</v>
      </c>
    </row>
    <row r="6" spans="1:7" ht="15" customHeight="1" x14ac:dyDescent="0.2">
      <c r="F6" s="32" t="s">
        <v>19</v>
      </c>
      <c r="G6" s="31">
        <v>45838</v>
      </c>
    </row>
    <row r="7" spans="1:7" ht="15" customHeight="1" x14ac:dyDescent="0.2">
      <c r="F7" s="1" t="s">
        <v>21</v>
      </c>
      <c r="G7" s="29">
        <f>EOMONTH(YearEnd,-12)+1</f>
        <v>45474</v>
      </c>
    </row>
    <row r="8" spans="1:7" ht="15" customHeight="1" x14ac:dyDescent="0.2">
      <c r="F8" s="48" t="s">
        <v>20</v>
      </c>
      <c r="G8" s="25"/>
    </row>
    <row r="11" spans="1:7" ht="15" customHeight="1" x14ac:dyDescent="0.2">
      <c r="G11" s="53"/>
    </row>
    <row r="12" spans="1:7" ht="15" customHeight="1" x14ac:dyDescent="0.2">
      <c r="G12" s="53"/>
    </row>
    <row r="13" spans="1:7" ht="15" customHeight="1" x14ac:dyDescent="0.2">
      <c r="G13" s="53"/>
    </row>
    <row r="14" spans="1:7" ht="15" customHeight="1" x14ac:dyDescent="0.2">
      <c r="G14" s="53"/>
    </row>
    <row r="15" spans="1:7" ht="15" customHeight="1" x14ac:dyDescent="0.2">
      <c r="G15" s="53"/>
    </row>
    <row r="16" spans="1:7" ht="15" customHeight="1" x14ac:dyDescent="0.2">
      <c r="G16" s="53"/>
    </row>
    <row r="17" spans="7:7" ht="15" customHeight="1" x14ac:dyDescent="0.2">
      <c r="G17" s="53"/>
    </row>
    <row r="18" spans="7:7" ht="15" customHeight="1" x14ac:dyDescent="0.2">
      <c r="G18" s="53"/>
    </row>
    <row r="19" spans="7:7" ht="15" customHeight="1" x14ac:dyDescent="0.2">
      <c r="G19" s="53"/>
    </row>
    <row r="20" spans="7:7" ht="15" customHeight="1" x14ac:dyDescent="0.2">
      <c r="G20" s="53"/>
    </row>
    <row r="21" spans="7:7" ht="15" customHeight="1" x14ac:dyDescent="0.2">
      <c r="G21" s="53"/>
    </row>
    <row r="22" spans="7:7" ht="15" customHeight="1" x14ac:dyDescent="0.2">
      <c r="G22" s="53"/>
    </row>
    <row r="23" spans="7:7" ht="15" customHeight="1" x14ac:dyDescent="0.2">
      <c r="G23" s="53"/>
    </row>
    <row r="24" spans="7:7" ht="15" customHeight="1" x14ac:dyDescent="0.2">
      <c r="G24" s="53"/>
    </row>
    <row r="25" spans="7:7" ht="15" customHeight="1" x14ac:dyDescent="0.2">
      <c r="G25" s="53"/>
    </row>
    <row r="26" spans="7:7" ht="15" customHeight="1" x14ac:dyDescent="0.2">
      <c r="G26" s="53"/>
    </row>
    <row r="27" spans="7:7" ht="15" customHeight="1" x14ac:dyDescent="0.2">
      <c r="G27" s="53"/>
    </row>
    <row r="28" spans="7:7" ht="15" customHeight="1" x14ac:dyDescent="0.2">
      <c r="G28" s="53"/>
    </row>
    <row r="29" spans="7:7" ht="15" customHeight="1" x14ac:dyDescent="0.2">
      <c r="G29" s="53"/>
    </row>
  </sheetData>
  <mergeCells count="1">
    <mergeCell ref="F4:G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7030A0"/>
    <pageSetUpPr autoPageBreaks="0" fitToPage="1"/>
  </sheetPr>
  <dimension ref="A1:V21"/>
  <sheetViews>
    <sheetView showGridLines="0" showRowColHeaders="0" showZeros="0" tabSelected="1" workbookViewId="0">
      <pane ySplit="8" topLeftCell="A9" activePane="bottomLeft" state="frozen"/>
      <selection pane="bottomLeft"/>
    </sheetView>
  </sheetViews>
  <sheetFormatPr defaultRowHeight="15" customHeight="1" x14ac:dyDescent="0.2"/>
  <cols>
    <col min="1" max="1" width="3.7109375" style="23" customWidth="1"/>
    <col min="2" max="2" width="12.7109375" style="23" customWidth="1"/>
    <col min="3" max="3" width="37.5703125" style="23" customWidth="1"/>
    <col min="4" max="4" width="19.28515625" style="23" customWidth="1"/>
    <col min="5" max="5" width="14" style="27" customWidth="1"/>
    <col min="6" max="6" width="12.7109375" style="23" customWidth="1"/>
    <col min="7" max="7" width="12.7109375" style="28" customWidth="1"/>
    <col min="8" max="8" width="12.7109375" style="23" customWidth="1"/>
    <col min="10" max="12" width="9.140625" style="23" customWidth="1"/>
    <col min="13" max="16384" width="9.140625" style="23"/>
  </cols>
  <sheetData>
    <row r="1" spans="1:22" s="34" customFormat="1" ht="20.100000000000001" customHeight="1" x14ac:dyDescent="0.25">
      <c r="A1" s="44" t="s">
        <v>52</v>
      </c>
      <c r="B1" s="45" t="s">
        <v>9</v>
      </c>
      <c r="C1" s="35"/>
      <c r="D1" s="35"/>
      <c r="E1" s="36"/>
      <c r="F1" s="67" t="s">
        <v>10</v>
      </c>
      <c r="G1" s="68"/>
      <c r="H1" s="69"/>
      <c r="L1" s="58"/>
      <c r="M1" s="59"/>
      <c r="N1" s="59"/>
      <c r="O1" s="59"/>
      <c r="P1" s="59"/>
      <c r="Q1" s="59"/>
      <c r="R1" s="59"/>
      <c r="S1" s="59"/>
      <c r="T1" s="59"/>
      <c r="U1" s="59"/>
      <c r="V1" s="59"/>
    </row>
    <row r="2" spans="1:22" s="37" customFormat="1" ht="20.100000000000001" customHeight="1" x14ac:dyDescent="0.2">
      <c r="B2" s="46" t="str">
        <f>CONCATENATE("Year Ended ",TEXT(YearEnd,"DD MMMM YYYY"))</f>
        <v>Year Ended 30 June 2025</v>
      </c>
      <c r="E2" s="38"/>
      <c r="F2" s="70" t="s">
        <v>12</v>
      </c>
      <c r="G2" s="71"/>
      <c r="H2" s="72"/>
      <c r="L2" s="60"/>
      <c r="M2" s="61"/>
      <c r="N2" s="61"/>
      <c r="O2" s="61"/>
      <c r="P2" s="61"/>
      <c r="Q2" s="61"/>
      <c r="R2" s="61"/>
      <c r="S2" s="61"/>
      <c r="T2" s="61"/>
      <c r="U2" s="61"/>
      <c r="V2" s="61"/>
    </row>
    <row r="3" spans="1:22" s="18" customFormat="1" ht="15" customHeight="1" x14ac:dyDescent="0.2">
      <c r="A3" s="14"/>
      <c r="B3" s="14"/>
      <c r="C3" s="14"/>
      <c r="D3" s="14"/>
      <c r="E3" s="15"/>
      <c r="F3" s="14"/>
      <c r="G3" s="16"/>
      <c r="H3" s="17"/>
      <c r="J3" s="19"/>
      <c r="K3" s="19"/>
      <c r="L3" s="20"/>
    </row>
    <row r="4" spans="1:22" s="18" customFormat="1" ht="15" customHeight="1" x14ac:dyDescent="0.2">
      <c r="A4" s="14"/>
      <c r="B4" s="57"/>
      <c r="C4" s="57"/>
      <c r="D4" s="14"/>
      <c r="E4" s="15"/>
      <c r="F4" s="14"/>
      <c r="G4" s="16"/>
      <c r="H4" s="17"/>
      <c r="J4" s="21"/>
      <c r="K4" s="21"/>
    </row>
    <row r="5" spans="1:22" s="18" customFormat="1" ht="20.100000000000001" customHeight="1" x14ac:dyDescent="0.2">
      <c r="A5" s="14"/>
      <c r="B5" s="57"/>
      <c r="C5" s="57"/>
      <c r="D5" s="66" t="s">
        <v>11</v>
      </c>
      <c r="E5" s="66"/>
      <c r="F5" s="73"/>
      <c r="G5" s="74"/>
      <c r="H5" s="75"/>
      <c r="J5"/>
      <c r="K5"/>
      <c r="L5"/>
      <c r="M5"/>
      <c r="N5"/>
      <c r="O5"/>
      <c r="P5"/>
    </row>
    <row r="6" spans="1:22" s="18" customFormat="1" ht="15" customHeight="1" x14ac:dyDescent="0.2">
      <c r="A6" s="14"/>
      <c r="C6" s="63"/>
      <c r="D6" s="14"/>
      <c r="E6" s="20"/>
      <c r="F6" s="16"/>
      <c r="G6" s="22"/>
      <c r="J6"/>
      <c r="K6"/>
      <c r="L6"/>
      <c r="M6"/>
      <c r="N6"/>
      <c r="O6"/>
      <c r="P6"/>
    </row>
    <row r="7" spans="1:22" ht="15" customHeight="1" x14ac:dyDescent="0.2">
      <c r="B7" s="24"/>
      <c r="C7" s="24"/>
      <c r="D7" s="24"/>
      <c r="E7" s="15"/>
      <c r="F7" s="15"/>
      <c r="G7" s="15"/>
      <c r="H7" s="15"/>
      <c r="J7"/>
      <c r="K7"/>
      <c r="L7"/>
      <c r="M7"/>
      <c r="N7"/>
      <c r="O7"/>
      <c r="P7"/>
    </row>
    <row r="8" spans="1:22" ht="15" customHeight="1" x14ac:dyDescent="0.2">
      <c r="B8" s="100" t="s">
        <v>84</v>
      </c>
      <c r="C8" s="100" t="s">
        <v>85</v>
      </c>
      <c r="D8" s="101" t="s">
        <v>67</v>
      </c>
      <c r="E8" s="101" t="s">
        <v>86</v>
      </c>
      <c r="F8" s="101" t="s">
        <v>87</v>
      </c>
      <c r="G8" s="101" t="s">
        <v>88</v>
      </c>
      <c r="H8" s="101" t="s">
        <v>56</v>
      </c>
      <c r="J8"/>
      <c r="K8"/>
      <c r="L8"/>
      <c r="M8"/>
      <c r="N8"/>
      <c r="O8"/>
      <c r="P8"/>
    </row>
    <row r="9" spans="1:22" ht="15" customHeight="1" x14ac:dyDescent="0.2">
      <c r="B9" s="102"/>
      <c r="C9" s="103"/>
      <c r="D9" s="104"/>
      <c r="E9" s="105"/>
      <c r="F9" s="106"/>
      <c r="G9" s="107">
        <f>IF(AND(F9&lt;&gt;0,E9&gt;0,D9&gt;0),VLOOKUP(D9,ForexRatesTable[],IF(E9="Jul",4,0)+IF(E9="Aug",5,0)+IF(E9="Sep",6,0)+IF(E9="Oct",7,0)+IF(E9="Nov",8,0)+IF(E9="Dec",9,0)+IF(E9="Jan",10,0)+IF(E9="Feb",11,0)+IF(E9="Mar",12,0)+IF(E9="Apr",13,0)+IF(E9="May",14,0)+IF(E9="Jun",15,0)+IF(E9="Annual Average",16,0)+IF(E9="Rate at 30 Jun",17,0),FALSE),0)</f>
        <v>0</v>
      </c>
      <c r="H9" s="108">
        <f t="shared" ref="H9:H18" si="0">IF(AND(F9&lt;&gt;0,G9&gt;0),F9/G9,0)</f>
        <v>0</v>
      </c>
    </row>
    <row r="10" spans="1:22" ht="15" customHeight="1" x14ac:dyDescent="0.2">
      <c r="B10" s="102"/>
      <c r="C10" s="103"/>
      <c r="D10" s="104"/>
      <c r="E10" s="105"/>
      <c r="F10" s="106"/>
      <c r="G10" s="107">
        <f>IF(AND(F10&lt;&gt;0,E10&gt;0,D10&gt;0),VLOOKUP(D10,ForexRatesTable[],IF(E10="Jul",4,0)+IF(E10="Aug",5,0)+IF(E10="Sep",6,0)+IF(E10="Oct",7,0)+IF(E10="Nov",8,0)+IF(E10="Dec",9,0)+IF(E10="Jan",10,0)+IF(E10="Feb",11,0)+IF(E10="Mar",12,0)+IF(E10="Apr",13,0)+IF(E10="May",14,0)+IF(E10="Jun",15,0)+IF(E10="Annual Average",16,0)+IF(E10="Rate at 30 Jun",17,0),FALSE),0)</f>
        <v>0</v>
      </c>
      <c r="H10" s="108">
        <f t="shared" si="0"/>
        <v>0</v>
      </c>
    </row>
    <row r="11" spans="1:22" ht="15" customHeight="1" x14ac:dyDescent="0.2">
      <c r="B11" s="102"/>
      <c r="C11" s="103"/>
      <c r="D11" s="104"/>
      <c r="E11" s="105"/>
      <c r="F11" s="106"/>
      <c r="G11" s="107">
        <f>IF(AND(F11&lt;&gt;0,E11&gt;0,D11&gt;0),VLOOKUP(D11,ForexRatesTable[],IF(E11="Jul",4,0)+IF(E11="Aug",5,0)+IF(E11="Sep",6,0)+IF(E11="Oct",7,0)+IF(E11="Nov",8,0)+IF(E11="Dec",9,0)+IF(E11="Jan",10,0)+IF(E11="Feb",11,0)+IF(E11="Mar",12,0)+IF(E11="Apr",13,0)+IF(E11="May",14,0)+IF(E11="Jun",15,0)+IF(E11="Annual Average",16,0)+IF(E11="Rate at 30 Jun",17,0),FALSE),0)</f>
        <v>0</v>
      </c>
      <c r="H11" s="108">
        <f t="shared" si="0"/>
        <v>0</v>
      </c>
    </row>
    <row r="12" spans="1:22" ht="15" customHeight="1" x14ac:dyDescent="0.2">
      <c r="B12" s="102"/>
      <c r="C12" s="103"/>
      <c r="D12" s="104"/>
      <c r="E12" s="105"/>
      <c r="F12" s="106"/>
      <c r="G12" s="107">
        <f>IF(AND(F12&lt;&gt;0,E12&gt;0,D12&gt;0),VLOOKUP(D12,ForexRatesTable[],IF(E12="Jul",4,0)+IF(E12="Aug",5,0)+IF(E12="Sep",6,0)+IF(E12="Oct",7,0)+IF(E12="Nov",8,0)+IF(E12="Dec",9,0)+IF(E12="Jan",10,0)+IF(E12="Feb",11,0)+IF(E12="Mar",12,0)+IF(E12="Apr",13,0)+IF(E12="May",14,0)+IF(E12="Jun",15,0)+IF(E12="Annual Average",16,0)+IF(E12="Rate at 30 Jun",17,0),FALSE),0)</f>
        <v>0</v>
      </c>
      <c r="H12" s="108">
        <f t="shared" si="0"/>
        <v>0</v>
      </c>
    </row>
    <row r="13" spans="1:22" ht="15" customHeight="1" x14ac:dyDescent="0.2">
      <c r="B13" s="102"/>
      <c r="C13" s="103"/>
      <c r="D13" s="104"/>
      <c r="E13" s="105"/>
      <c r="F13" s="106"/>
      <c r="G13" s="107">
        <f>IF(AND(F13&lt;&gt;0,E13&gt;0,D13&gt;0),VLOOKUP(D13,ForexRatesTable[],IF(E13="Jul",4,0)+IF(E13="Aug",5,0)+IF(E13="Sep",6,0)+IF(E13="Oct",7,0)+IF(E13="Nov",8,0)+IF(E13="Dec",9,0)+IF(E13="Jan",10,0)+IF(E13="Feb",11,0)+IF(E13="Mar",12,0)+IF(E13="Apr",13,0)+IF(E13="May",14,0)+IF(E13="Jun",15,0)+IF(E13="Annual Average",16,0)+IF(E13="Rate at 30 Jun",17,0),FALSE),0)</f>
        <v>0</v>
      </c>
      <c r="H13" s="108">
        <f t="shared" si="0"/>
        <v>0</v>
      </c>
    </row>
    <row r="14" spans="1:22" ht="15" customHeight="1" x14ac:dyDescent="0.2">
      <c r="B14" s="102"/>
      <c r="C14" s="103"/>
      <c r="D14" s="104"/>
      <c r="E14" s="105"/>
      <c r="F14" s="106"/>
      <c r="G14" s="107">
        <f>IF(AND(F14&lt;&gt;0,E14&gt;0,D14&gt;0),VLOOKUP(D14,ForexRatesTable[],IF(E14="Jul",4,0)+IF(E14="Aug",5,0)+IF(E14="Sep",6,0)+IF(E14="Oct",7,0)+IF(E14="Nov",8,0)+IF(E14="Dec",9,0)+IF(E14="Jan",10,0)+IF(E14="Feb",11,0)+IF(E14="Mar",12,0)+IF(E14="Apr",13,0)+IF(E14="May",14,0)+IF(E14="Jun",15,0)+IF(E14="Annual Average",16,0)+IF(E14="Rate at 30 Jun",17,0),FALSE),0)</f>
        <v>0</v>
      </c>
      <c r="H14" s="108">
        <f t="shared" si="0"/>
        <v>0</v>
      </c>
    </row>
    <row r="15" spans="1:22" ht="15" customHeight="1" x14ac:dyDescent="0.2">
      <c r="B15" s="102"/>
      <c r="C15" s="103"/>
      <c r="D15" s="104"/>
      <c r="E15" s="105"/>
      <c r="F15" s="106"/>
      <c r="G15" s="107">
        <f>IF(AND(F15&lt;&gt;0,E15&gt;0,D15&gt;0),VLOOKUP(D15,ForexRatesTable[],IF(E15="Jul",4,0)+IF(E15="Aug",5,0)+IF(E15="Sep",6,0)+IF(E15="Oct",7,0)+IF(E15="Nov",8,0)+IF(E15="Dec",9,0)+IF(E15="Jan",10,0)+IF(E15="Feb",11,0)+IF(E15="Mar",12,0)+IF(E15="Apr",13,0)+IF(E15="May",14,0)+IF(E15="Jun",15,0)+IF(E15="Annual Average",16,0)+IF(E15="Rate at 30 Jun",17,0),FALSE),0)</f>
        <v>0</v>
      </c>
      <c r="H15" s="108">
        <f t="shared" si="0"/>
        <v>0</v>
      </c>
    </row>
    <row r="16" spans="1:22" ht="15" customHeight="1" x14ac:dyDescent="0.2">
      <c r="B16" s="102"/>
      <c r="C16" s="103"/>
      <c r="D16" s="104"/>
      <c r="E16" s="105"/>
      <c r="F16" s="106"/>
      <c r="G16" s="107">
        <f>IF(AND(F16&lt;&gt;0,E16&gt;0,D16&gt;0),VLOOKUP(D16,ForexRatesTable[],IF(E16="Jul",4,0)+IF(E16="Aug",5,0)+IF(E16="Sep",6,0)+IF(E16="Oct",7,0)+IF(E16="Nov",8,0)+IF(E16="Dec",9,0)+IF(E16="Jan",10,0)+IF(E16="Feb",11,0)+IF(E16="Mar",12,0)+IF(E16="Apr",13,0)+IF(E16="May",14,0)+IF(E16="Jun",15,0)+IF(E16="Annual Average",16,0)+IF(E16="Rate at 30 Jun",17,0),FALSE),0)</f>
        <v>0</v>
      </c>
      <c r="H16" s="108">
        <f t="shared" si="0"/>
        <v>0</v>
      </c>
    </row>
    <row r="17" spans="2:8" ht="15" customHeight="1" x14ac:dyDescent="0.2">
      <c r="B17" s="102"/>
      <c r="C17" s="103"/>
      <c r="D17" s="104"/>
      <c r="E17" s="105"/>
      <c r="F17" s="106"/>
      <c r="G17" s="107">
        <f>IF(AND(F17&lt;&gt;0,E17&gt;0,D17&gt;0),VLOOKUP(D17,ForexRatesTable[],IF(E17="Jul",4,0)+IF(E17="Aug",5,0)+IF(E17="Sep",6,0)+IF(E17="Oct",7,0)+IF(E17="Nov",8,0)+IF(E17="Dec",9,0)+IF(E17="Jan",10,0)+IF(E17="Feb",11,0)+IF(E17="Mar",12,0)+IF(E17="Apr",13,0)+IF(E17="May",14,0)+IF(E17="Jun",15,0)+IF(E17="Annual Average",16,0)+IF(E17="Rate at 30 Jun",17,0),FALSE),0)</f>
        <v>0</v>
      </c>
      <c r="H17" s="108">
        <f t="shared" si="0"/>
        <v>0</v>
      </c>
    </row>
    <row r="18" spans="2:8" ht="15" customHeight="1" x14ac:dyDescent="0.2">
      <c r="B18" s="102"/>
      <c r="C18" s="103"/>
      <c r="D18" s="104"/>
      <c r="E18" s="105"/>
      <c r="F18" s="106"/>
      <c r="G18" s="107">
        <f>IF(AND(F18&lt;&gt;0,E18&gt;0,D18&gt;0),VLOOKUP(D18,ForexRatesTable[],IF(E18="Jul",4,0)+IF(E18="Aug",5,0)+IF(E18="Sep",6,0)+IF(E18="Oct",7,0)+IF(E18="Nov",8,0)+IF(E18="Dec",9,0)+IF(E18="Jan",10,0)+IF(E18="Feb",11,0)+IF(E18="Mar",12,0)+IF(E18="Apr",13,0)+IF(E18="May",14,0)+IF(E18="Jun",15,0)+IF(E18="Annual Average",16,0)+IF(E18="Rate at 30 Jun",17,0),FALSE),0)</f>
        <v>0</v>
      </c>
      <c r="H18" s="108">
        <f t="shared" si="0"/>
        <v>0</v>
      </c>
    </row>
    <row r="19" spans="2:8" ht="15" customHeight="1" x14ac:dyDescent="0.2">
      <c r="B19" s="102"/>
      <c r="C19" s="103"/>
      <c r="D19" s="104"/>
      <c r="E19" s="105"/>
      <c r="F19" s="106"/>
      <c r="G19" s="107">
        <f>IF(AND(F19&lt;&gt;0,E19&gt;0,D19&gt;0),VLOOKUP(D19,ForexRatesTable[],IF(E19="Jul",4,0)+IF(E19="Aug",5,0)+IF(E19="Sep",6,0)+IF(E19="Oct",7,0)+IF(E19="Nov",8,0)+IF(E19="Dec",9,0)+IF(E19="Jan",10,0)+IF(E19="Feb",11,0)+IF(E19="Mar",12,0)+IF(E19="Apr",13,0)+IF(E19="May",14,0)+IF(E19="Jun",15,0)+IF(E19="Annual Average",16,0)+IF(E19="Rate at 30 Jun",17,0),FALSE),0)</f>
        <v>0</v>
      </c>
      <c r="H19" s="108">
        <f>IF(AND(F19&lt;&gt;0,G19&gt;0),F19/G19,0)</f>
        <v>0</v>
      </c>
    </row>
    <row r="20" spans="2:8" ht="15" customHeight="1" x14ac:dyDescent="0.2">
      <c r="B20" s="110"/>
      <c r="C20" s="103"/>
      <c r="D20" s="104"/>
      <c r="E20" s="105"/>
      <c r="F20" s="106"/>
      <c r="G20" s="107">
        <f>IF(AND(F20&lt;&gt;0,E20&gt;0,D20&gt;0),VLOOKUP(D20,ForexRatesTable[],IF(E20="Jul",4,0)+IF(E20="Aug",5,0)+IF(E20="Sep",6,0)+IF(E20="Oct",7,0)+IF(E20="Nov",8,0)+IF(E20="Dec",9,0)+IF(E20="Jan",10,0)+IF(E20="Feb",11,0)+IF(E20="Mar",12,0)+IF(E20="Apr",13,0)+IF(E20="May",14,0)+IF(E20="Jun",15,0)+IF(E20="Annual Average",16,0)+IF(E20="Rate at 30 Jun",17,0),FALSE),0)</f>
        <v>0</v>
      </c>
      <c r="H20" s="111">
        <f>IF(AND(F20&lt;&gt;0,G20&gt;0),F20/G20,0)</f>
        <v>0</v>
      </c>
    </row>
    <row r="21" spans="2:8" ht="15" customHeight="1" x14ac:dyDescent="0.2">
      <c r="B21" s="24"/>
      <c r="C21" s="24"/>
      <c r="D21" s="24"/>
      <c r="E21" s="26"/>
      <c r="F21" s="24"/>
      <c r="G21" s="33" t="s">
        <v>0</v>
      </c>
      <c r="H21" s="109">
        <f>SUBTOTAL(109,ForexTxs[[#All],[Column7]])</f>
        <v>0</v>
      </c>
    </row>
  </sheetData>
  <sheetProtection algorithmName="SHA-512" hashValue="y0bX+1JVrI0SkicInqtHYzACmdd7xEIukyiTrJFPLdEb+bjwfUJMlxWTzYtq3hA/dUz0i1KJHF41fsdF7JIATg==" saltValue="gALLpNHuqTN3+TL7HTTybQ==" spinCount="100000" sheet="1" objects="1" scenarios="1" formatCells="0" insertHyperlinks="0" sort="0" autoFilter="0"/>
  <sortState xmlns:xlrd2="http://schemas.microsoft.com/office/spreadsheetml/2017/richdata2" ref="B7:H15">
    <sortCondition ref="B6"/>
  </sortState>
  <mergeCells count="4">
    <mergeCell ref="D5:E5"/>
    <mergeCell ref="F1:H1"/>
    <mergeCell ref="F2:H2"/>
    <mergeCell ref="F5:H5"/>
  </mergeCells>
  <conditionalFormatting sqref="F1:H1">
    <cfRule type="containsText" dxfId="1" priority="2" stopIfTrue="1" operator="containsText" text="Client Name">
      <formula>NOT(ISERROR(SEARCH("Client Name",F1)))</formula>
    </cfRule>
  </conditionalFormatting>
  <conditionalFormatting sqref="F2:H2">
    <cfRule type="containsText" dxfId="0" priority="1" stopIfTrue="1" operator="containsText" text="Preparer Name">
      <formula>NOT(ISERROR(SEARCH("Preparer Name",F2)))</formula>
    </cfRule>
  </conditionalFormatting>
  <dataValidations count="3">
    <dataValidation type="list" allowBlank="1" showInputMessage="1" showErrorMessage="1" sqref="E9:E20" xr:uid="{00000000-0002-0000-0000-000001000000}">
      <formula1>ForexPeriod</formula1>
    </dataValidation>
    <dataValidation type="list" allowBlank="1" showInputMessage="1" showErrorMessage="1" sqref="D9:D20" xr:uid="{00000000-0002-0000-0000-000000000000}">
      <formula1>ForexCountries</formula1>
    </dataValidation>
    <dataValidation type="date" allowBlank="1" showInputMessage="1" showErrorMessage="1" errorTitle="Date" error="Date must fall within the financial year and be in the format dd/mm/yy." sqref="B9:B20" xr:uid="{00000000-0002-0000-0000-000002000000}">
      <formula1>YearBegin</formula1>
      <formula2>YearEnd</formula2>
    </dataValidation>
  </dataValidations>
  <printOptions horizontalCentered="1"/>
  <pageMargins left="0.31496062992126" right="0.31496062992126" top="0.2" bottom="0.118110236220472" header="0.31496062992126" footer="0.31496062992126"/>
  <pageSetup paperSize="9" scale="89" orientation="portrait" r:id="rId1"/>
  <headerFooter>
    <oddFooter>&amp;L&amp;F&amp;C&amp;A&amp;RPage &amp;P of &amp;N</oddFooter>
  </headerFooter>
  <drawing r:id="rId2"/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7030A0"/>
    <pageSetUpPr fitToPage="1"/>
  </sheetPr>
  <dimension ref="A1:Y45"/>
  <sheetViews>
    <sheetView showRowColHeaders="0" topLeftCell="C1" zoomScaleNormal="100" workbookViewId="0">
      <pane ySplit="7" topLeftCell="A8" activePane="bottomLeft" state="frozen"/>
      <selection activeCell="C1" sqref="C1"/>
      <selection pane="bottomLeft"/>
    </sheetView>
  </sheetViews>
  <sheetFormatPr defaultRowHeight="15" x14ac:dyDescent="0.2"/>
  <cols>
    <col min="1" max="1" width="3.7109375" style="2" hidden="1" customWidth="1"/>
    <col min="2" max="2" width="0.85546875" style="2" hidden="1" customWidth="1"/>
    <col min="3" max="3" width="3.7109375" style="2" customWidth="1"/>
    <col min="4" max="4" width="22.28515625" style="3" customWidth="1"/>
    <col min="5" max="5" width="20" style="3" bestFit="1" customWidth="1"/>
    <col min="6" max="6" width="11.7109375" style="42" customWidth="1"/>
    <col min="7" max="18" width="11.7109375" style="2" customWidth="1"/>
    <col min="19" max="20" width="15.42578125" style="2" customWidth="1"/>
    <col min="21" max="21" width="9.140625" style="2" customWidth="1"/>
    <col min="22" max="16384" width="9.140625" style="2"/>
  </cols>
  <sheetData>
    <row r="1" spans="1:25" s="10" customFormat="1" ht="20.100000000000001" customHeight="1" x14ac:dyDescent="0.25">
      <c r="A1" s="43"/>
      <c r="C1" s="11"/>
      <c r="D1" s="5" t="s">
        <v>53</v>
      </c>
      <c r="E1" s="6"/>
      <c r="F1" s="40"/>
    </row>
    <row r="2" spans="1:25" s="8" customFormat="1" ht="20.100000000000001" customHeight="1" x14ac:dyDescent="0.2">
      <c r="C2" s="9"/>
      <c r="D2" s="7" t="str">
        <f>Calculations!B2</f>
        <v>Year Ended 30 June 2025</v>
      </c>
      <c r="F2" s="41"/>
    </row>
    <row r="3" spans="1:25" ht="15" customHeight="1" x14ac:dyDescent="0.2">
      <c r="D3" s="12"/>
      <c r="E3" s="13"/>
    </row>
    <row r="4" spans="1:25" ht="15" customHeight="1" x14ac:dyDescent="0.2">
      <c r="D4" s="76" t="s">
        <v>60</v>
      </c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</row>
    <row r="5" spans="1:25" ht="15" customHeight="1" x14ac:dyDescent="0.2">
      <c r="D5" s="77" t="s">
        <v>59</v>
      </c>
      <c r="E5" s="77"/>
      <c r="F5" s="77"/>
      <c r="G5" s="78" t="s">
        <v>33</v>
      </c>
      <c r="H5" s="78"/>
      <c r="I5" s="78"/>
      <c r="J5" s="78"/>
      <c r="K5" s="78"/>
      <c r="L5" s="78"/>
      <c r="M5" s="62"/>
      <c r="N5" s="62"/>
      <c r="O5" s="62"/>
      <c r="P5" s="62"/>
      <c r="Q5" s="62"/>
      <c r="R5" s="62"/>
      <c r="S5" s="62"/>
      <c r="T5" s="62"/>
    </row>
    <row r="6" spans="1:25" ht="15" customHeight="1" x14ac:dyDescent="0.2">
      <c r="D6" s="39"/>
      <c r="E6" s="39"/>
    </row>
    <row r="7" spans="1:25" s="3" customFormat="1" x14ac:dyDescent="0.2">
      <c r="D7" s="79" t="s">
        <v>67</v>
      </c>
      <c r="E7" s="80" t="s">
        <v>68</v>
      </c>
      <c r="F7" s="81" t="s">
        <v>69</v>
      </c>
      <c r="G7" s="81" t="s">
        <v>70</v>
      </c>
      <c r="H7" s="81" t="s">
        <v>71</v>
      </c>
      <c r="I7" s="81" t="s">
        <v>72</v>
      </c>
      <c r="J7" s="81" t="s">
        <v>73</v>
      </c>
      <c r="K7" s="81" t="s">
        <v>74</v>
      </c>
      <c r="L7" s="81" t="s">
        <v>75</v>
      </c>
      <c r="M7" s="81" t="s">
        <v>76</v>
      </c>
      <c r="N7" s="81" t="s">
        <v>77</v>
      </c>
      <c r="O7" s="81" t="s">
        <v>78</v>
      </c>
      <c r="P7" s="81" t="s">
        <v>79</v>
      </c>
      <c r="Q7" s="81" t="s">
        <v>80</v>
      </c>
      <c r="R7" s="81" t="s">
        <v>81</v>
      </c>
      <c r="S7" s="81" t="s">
        <v>82</v>
      </c>
      <c r="T7" s="82" t="s">
        <v>83</v>
      </c>
      <c r="W7" s="2"/>
      <c r="X7" s="2"/>
      <c r="Y7" s="2"/>
    </row>
    <row r="8" spans="1:25" ht="15.75" customHeight="1" x14ac:dyDescent="0.2">
      <c r="A8" s="4"/>
      <c r="D8" s="83" t="s">
        <v>57</v>
      </c>
      <c r="E8" s="84" t="s">
        <v>34</v>
      </c>
      <c r="F8" s="85" t="s">
        <v>58</v>
      </c>
      <c r="G8" s="86">
        <v>0.91490000000000005</v>
      </c>
      <c r="H8" s="86">
        <v>0.90980000000000005</v>
      </c>
      <c r="I8" s="87">
        <v>0.91649999999999998</v>
      </c>
      <c r="J8" s="88">
        <v>0.92259999999999998</v>
      </c>
      <c r="K8" s="88">
        <v>0.91320000000000001</v>
      </c>
      <c r="L8" s="88">
        <v>0.90290000000000004</v>
      </c>
      <c r="M8" s="88">
        <v>0.89570000000000005</v>
      </c>
      <c r="N8" s="88">
        <v>0.9012</v>
      </c>
      <c r="O8" s="88">
        <v>0.9042</v>
      </c>
      <c r="P8" s="88">
        <v>0.87980000000000003</v>
      </c>
      <c r="Q8" s="88">
        <v>0.89290000000000003</v>
      </c>
      <c r="R8" s="88">
        <v>0.88870000000000005</v>
      </c>
      <c r="S8" s="88">
        <v>0.90390000000000004</v>
      </c>
      <c r="T8" s="89">
        <v>0.89470000000000005</v>
      </c>
    </row>
    <row r="9" spans="1:25" x14ac:dyDescent="0.2">
      <c r="A9" s="4"/>
      <c r="D9" s="83" t="s">
        <v>22</v>
      </c>
      <c r="E9" s="84" t="s">
        <v>23</v>
      </c>
      <c r="F9" s="85" t="s">
        <v>35</v>
      </c>
      <c r="G9" s="90">
        <v>4.8476999999999997</v>
      </c>
      <c r="H9" s="90">
        <v>4.7637</v>
      </c>
      <c r="I9" s="87">
        <v>4.7904</v>
      </c>
      <c r="J9" s="91">
        <v>4.7582000000000004</v>
      </c>
      <c r="K9" s="91">
        <v>4.7103000000000002</v>
      </c>
      <c r="L9" s="91">
        <v>4.6180000000000003</v>
      </c>
      <c r="M9" s="91">
        <v>4.5431999999999997</v>
      </c>
      <c r="N9" s="88">
        <v>4.5804999999999998</v>
      </c>
      <c r="O9" s="88">
        <v>4.5664999999999996</v>
      </c>
      <c r="P9" s="88">
        <v>4.585</v>
      </c>
      <c r="Q9" s="88">
        <v>4.6487999999999996</v>
      </c>
      <c r="R9" s="88">
        <v>4.6645000000000003</v>
      </c>
      <c r="S9" s="88">
        <v>4.6760000000000002</v>
      </c>
      <c r="T9" s="89">
        <v>4.6920999999999999</v>
      </c>
    </row>
    <row r="10" spans="1:25" x14ac:dyDescent="0.2">
      <c r="A10" s="4"/>
      <c r="D10" s="83" t="s">
        <v>1</v>
      </c>
      <c r="E10" s="84" t="s">
        <v>13</v>
      </c>
      <c r="F10" s="85" t="s">
        <v>36</v>
      </c>
      <c r="G10" s="90">
        <v>0.61550000000000005</v>
      </c>
      <c r="H10" s="90">
        <v>0.60450000000000004</v>
      </c>
      <c r="I10" s="87">
        <v>0.60940000000000005</v>
      </c>
      <c r="J10" s="91">
        <v>0.61550000000000005</v>
      </c>
      <c r="K10" s="91">
        <v>0.61460000000000004</v>
      </c>
      <c r="L10" s="91">
        <v>0.60540000000000005</v>
      </c>
      <c r="M10" s="91">
        <v>0.60160000000000002</v>
      </c>
      <c r="N10" s="88">
        <v>0.60499999999999998</v>
      </c>
      <c r="O10" s="88">
        <v>0.58330000000000004</v>
      </c>
      <c r="P10" s="88">
        <v>0.56059999999999999</v>
      </c>
      <c r="Q10" s="88">
        <v>0.57089999999999996</v>
      </c>
      <c r="R10" s="88">
        <v>0.56399999999999995</v>
      </c>
      <c r="S10" s="88">
        <v>0.59630000000000005</v>
      </c>
      <c r="T10" s="89">
        <v>0.55859999999999999</v>
      </c>
    </row>
    <row r="11" spans="1:25" x14ac:dyDescent="0.2">
      <c r="A11" s="4"/>
      <c r="D11" s="83" t="s">
        <v>2</v>
      </c>
      <c r="E11" s="84" t="s">
        <v>34</v>
      </c>
      <c r="F11" s="85" t="s">
        <v>37</v>
      </c>
      <c r="G11" s="90">
        <v>5.2111000000000001</v>
      </c>
      <c r="H11" s="90">
        <v>5.1928999999999998</v>
      </c>
      <c r="I11" s="87">
        <v>5.2737999999999996</v>
      </c>
      <c r="J11" s="91">
        <v>5.2141999999999999</v>
      </c>
      <c r="K11" s="91">
        <v>5.0846</v>
      </c>
      <c r="L11" s="91">
        <v>4.9310999999999998</v>
      </c>
      <c r="M11" s="91">
        <v>4.8455000000000004</v>
      </c>
      <c r="N11" s="88">
        <v>4.9015000000000004</v>
      </c>
      <c r="O11" s="88">
        <v>4.8944999999999999</v>
      </c>
      <c r="P11" s="88">
        <v>4.8746999999999998</v>
      </c>
      <c r="Q11" s="88">
        <v>5.0258000000000003</v>
      </c>
      <c r="R11" s="88">
        <v>5.0974000000000004</v>
      </c>
      <c r="S11" s="88">
        <v>5.0496999999999996</v>
      </c>
      <c r="T11" s="89">
        <v>5.1416000000000004</v>
      </c>
    </row>
    <row r="12" spans="1:25" x14ac:dyDescent="0.2">
      <c r="A12" s="4"/>
      <c r="D12" s="83" t="s">
        <v>3</v>
      </c>
      <c r="E12" s="84" t="s">
        <v>38</v>
      </c>
      <c r="F12" s="85" t="s">
        <v>39</v>
      </c>
      <c r="G12" s="90">
        <v>55.778700000000001</v>
      </c>
      <c r="H12" s="90">
        <v>55.884300000000003</v>
      </c>
      <c r="I12" s="87">
        <v>56.725700000000003</v>
      </c>
      <c r="J12" s="91">
        <v>56.376399999999997</v>
      </c>
      <c r="K12" s="91">
        <v>55.128999999999998</v>
      </c>
      <c r="L12" s="91">
        <v>53.887</v>
      </c>
      <c r="M12" s="91">
        <v>53.698099999999997</v>
      </c>
      <c r="N12" s="88">
        <v>54.819499999999998</v>
      </c>
      <c r="O12" s="88">
        <v>54.537100000000002</v>
      </c>
      <c r="P12" s="88">
        <v>53.775300000000001</v>
      </c>
      <c r="Q12" s="88">
        <v>54.855899999999998</v>
      </c>
      <c r="R12" s="88">
        <v>55.807000000000002</v>
      </c>
      <c r="S12" s="88">
        <v>55.129399999999997</v>
      </c>
      <c r="T12" s="89">
        <v>55.99</v>
      </c>
    </row>
    <row r="13" spans="1:25" x14ac:dyDescent="0.2">
      <c r="A13" s="4"/>
      <c r="D13" s="83" t="s">
        <v>24</v>
      </c>
      <c r="E13" s="84" t="s">
        <v>25</v>
      </c>
      <c r="F13" s="85" t="s">
        <v>40</v>
      </c>
      <c r="G13" s="90">
        <v>10847.6957</v>
      </c>
      <c r="H13" s="90">
        <v>10479.142900000001</v>
      </c>
      <c r="I13" s="87">
        <v>10372.523800000001</v>
      </c>
      <c r="J13" s="91">
        <v>10441.409100000001</v>
      </c>
      <c r="K13" s="91">
        <v>10343.6667</v>
      </c>
      <c r="L13" s="91">
        <v>10172.799999999999</v>
      </c>
      <c r="M13" s="91">
        <v>10120.7619</v>
      </c>
      <c r="N13" s="88">
        <v>10297.6</v>
      </c>
      <c r="O13" s="88">
        <v>10367.0476</v>
      </c>
      <c r="P13" s="88">
        <v>10520.8421</v>
      </c>
      <c r="Q13" s="88">
        <v>10578.3182</v>
      </c>
      <c r="R13" s="88">
        <v>10587.25</v>
      </c>
      <c r="S13" s="88">
        <v>10431.5777</v>
      </c>
      <c r="T13" s="89">
        <v>10629</v>
      </c>
    </row>
    <row r="14" spans="1:25" x14ac:dyDescent="0.2">
      <c r="A14" s="4"/>
      <c r="D14" s="83" t="s">
        <v>4</v>
      </c>
      <c r="E14" s="84" t="s">
        <v>14</v>
      </c>
      <c r="F14" s="85" t="s">
        <v>41</v>
      </c>
      <c r="G14" s="90">
        <v>105.467</v>
      </c>
      <c r="H14" s="90">
        <v>97.514300000000006</v>
      </c>
      <c r="I14" s="87">
        <v>96.896199999999993</v>
      </c>
      <c r="J14" s="91">
        <v>100.3814</v>
      </c>
      <c r="K14" s="91">
        <v>100.4348</v>
      </c>
      <c r="L14" s="91">
        <v>97.275999999999996</v>
      </c>
      <c r="M14" s="91">
        <v>97.446700000000007</v>
      </c>
      <c r="N14" s="88">
        <v>95.602000000000004</v>
      </c>
      <c r="O14" s="88">
        <v>93.922899999999998</v>
      </c>
      <c r="P14" s="88">
        <v>90.688900000000004</v>
      </c>
      <c r="Q14" s="88">
        <v>93.151799999999994</v>
      </c>
      <c r="R14" s="88">
        <v>93.8215</v>
      </c>
      <c r="S14" s="88">
        <v>97.016199999999998</v>
      </c>
      <c r="T14" s="89">
        <v>94.26</v>
      </c>
    </row>
    <row r="15" spans="1:25" x14ac:dyDescent="0.2">
      <c r="A15" s="4"/>
      <c r="D15" s="83" t="s">
        <v>26</v>
      </c>
      <c r="E15" s="84" t="s">
        <v>27</v>
      </c>
      <c r="F15" s="85" t="s">
        <v>42</v>
      </c>
      <c r="G15" s="90">
        <v>3.1236999999999999</v>
      </c>
      <c r="H15" s="90">
        <v>2.9401999999999999</v>
      </c>
      <c r="I15" s="87">
        <v>2.8847</v>
      </c>
      <c r="J15" s="91">
        <v>2.8854000000000002</v>
      </c>
      <c r="K15" s="91">
        <v>2.8990999999999998</v>
      </c>
      <c r="L15" s="91">
        <v>2.8290000000000002</v>
      </c>
      <c r="M15" s="91">
        <v>2.7833000000000001</v>
      </c>
      <c r="N15" s="88">
        <v>2.7987000000000002</v>
      </c>
      <c r="O15" s="88">
        <v>2.794</v>
      </c>
      <c r="P15" s="88">
        <v>2.774</v>
      </c>
      <c r="Q15" s="88">
        <v>2.7494999999999998</v>
      </c>
      <c r="R15" s="88">
        <v>2.7564000000000002</v>
      </c>
      <c r="S15" s="88">
        <v>2.8546999999999998</v>
      </c>
      <c r="T15" s="89">
        <v>2.7602000000000002</v>
      </c>
    </row>
    <row r="16" spans="1:25" x14ac:dyDescent="0.2">
      <c r="A16" s="4"/>
      <c r="D16" s="83" t="s">
        <v>28</v>
      </c>
      <c r="E16" s="84" t="s">
        <v>28</v>
      </c>
      <c r="F16" s="85" t="s">
        <v>43</v>
      </c>
      <c r="G16" s="90">
        <v>21.7926</v>
      </c>
      <c r="H16" s="90">
        <v>21.4648</v>
      </c>
      <c r="I16" s="87">
        <v>21.640999999999998</v>
      </c>
      <c r="J16" s="91">
        <v>21.526399999999999</v>
      </c>
      <c r="K16" s="91">
        <v>21.148099999999999</v>
      </c>
      <c r="L16" s="91">
        <v>20.661999999999999</v>
      </c>
      <c r="M16" s="91">
        <v>20.443300000000001</v>
      </c>
      <c r="N16" s="88">
        <v>20.672000000000001</v>
      </c>
      <c r="O16" s="88">
        <v>20.768599999999999</v>
      </c>
      <c r="P16" s="88">
        <v>20.535799999999998</v>
      </c>
      <c r="Q16" s="91">
        <v>19.467700000000001</v>
      </c>
      <c r="R16" s="88">
        <v>19.2225</v>
      </c>
      <c r="S16" s="88">
        <v>20.793600000000001</v>
      </c>
      <c r="T16" s="89">
        <v>19.07</v>
      </c>
    </row>
    <row r="17" spans="1:20" x14ac:dyDescent="0.2">
      <c r="A17" s="4"/>
      <c r="D17" s="83" t="s">
        <v>5</v>
      </c>
      <c r="E17" s="84" t="s">
        <v>34</v>
      </c>
      <c r="F17" s="85" t="s">
        <v>44</v>
      </c>
      <c r="G17" s="90">
        <v>1.1065</v>
      </c>
      <c r="H17" s="90">
        <v>1.0942000000000001</v>
      </c>
      <c r="I17" s="87">
        <v>1.0880000000000001</v>
      </c>
      <c r="J17" s="91">
        <v>1.1027</v>
      </c>
      <c r="K17" s="91">
        <v>1.105</v>
      </c>
      <c r="L17" s="91">
        <v>1.1022000000000001</v>
      </c>
      <c r="M17" s="91">
        <v>1.1059000000000001</v>
      </c>
      <c r="N17" s="88">
        <v>1.1092</v>
      </c>
      <c r="O17" s="88">
        <v>1.1007</v>
      </c>
      <c r="P17" s="88">
        <v>1.0801000000000001</v>
      </c>
      <c r="Q17" s="88">
        <v>1.0841000000000001</v>
      </c>
      <c r="R17" s="88">
        <v>1.0782</v>
      </c>
      <c r="S17" s="88">
        <v>1.0966</v>
      </c>
      <c r="T17" s="89">
        <v>1.0768</v>
      </c>
    </row>
    <row r="18" spans="1:20" x14ac:dyDescent="0.2">
      <c r="A18" s="4"/>
      <c r="D18" s="83" t="s">
        <v>65</v>
      </c>
      <c r="E18" s="84" t="s">
        <v>54</v>
      </c>
      <c r="F18" s="85" t="s">
        <v>55</v>
      </c>
      <c r="G18" s="90">
        <v>39.023499999999999</v>
      </c>
      <c r="H18" s="90">
        <v>37.937600000000003</v>
      </c>
      <c r="I18" s="87">
        <v>37.934800000000003</v>
      </c>
      <c r="J18" s="88">
        <v>38.551400000000001</v>
      </c>
      <c r="K18" s="88">
        <v>38.363300000000002</v>
      </c>
      <c r="L18" s="88">
        <v>37.030500000000004</v>
      </c>
      <c r="M18" s="88">
        <v>36.360500000000002</v>
      </c>
      <c r="N18" s="88">
        <v>36.577500000000001</v>
      </c>
      <c r="O18" s="88">
        <v>36.137099999999997</v>
      </c>
      <c r="P18" s="88">
        <v>35.688400000000001</v>
      </c>
      <c r="Q18" s="88">
        <v>35.817300000000003</v>
      </c>
      <c r="R18" s="88">
        <v>36.608499999999999</v>
      </c>
      <c r="S18" s="88">
        <v>37.201000000000001</v>
      </c>
      <c r="T18" s="89">
        <v>36.880000000000003</v>
      </c>
    </row>
    <row r="19" spans="1:20" x14ac:dyDescent="0.2">
      <c r="A19" s="4"/>
      <c r="D19" s="83" t="s">
        <v>6</v>
      </c>
      <c r="E19" s="84" t="s">
        <v>34</v>
      </c>
      <c r="F19" s="85" t="s">
        <v>45</v>
      </c>
      <c r="G19" s="90">
        <v>0.89880000000000004</v>
      </c>
      <c r="H19" s="90">
        <v>0.87629999999999997</v>
      </c>
      <c r="I19" s="90">
        <v>0.87729999999999997</v>
      </c>
      <c r="J19" s="91">
        <v>0.87890000000000001</v>
      </c>
      <c r="K19" s="91">
        <v>0.87339999999999995</v>
      </c>
      <c r="L19" s="91">
        <v>0.85619999999999996</v>
      </c>
      <c r="M19" s="91">
        <v>0.8478</v>
      </c>
      <c r="N19" s="88">
        <v>0.84830000000000005</v>
      </c>
      <c r="O19" s="88">
        <v>0.84160000000000001</v>
      </c>
      <c r="P19" s="88">
        <v>0.83220000000000005</v>
      </c>
      <c r="Q19" s="88">
        <v>0.83399999999999996</v>
      </c>
      <c r="R19" s="88">
        <v>0.8337</v>
      </c>
      <c r="S19" s="88">
        <v>0.8589</v>
      </c>
      <c r="T19" s="89">
        <v>0.83409999999999995</v>
      </c>
    </row>
    <row r="20" spans="1:20" x14ac:dyDescent="0.2">
      <c r="A20" s="4"/>
      <c r="D20" s="83" t="s">
        <v>29</v>
      </c>
      <c r="E20" s="84" t="s">
        <v>30</v>
      </c>
      <c r="F20" s="85" t="s">
        <v>46</v>
      </c>
      <c r="G20" s="90">
        <v>923.09479999999996</v>
      </c>
      <c r="H20" s="90">
        <v>900.15949999999998</v>
      </c>
      <c r="I20" s="87">
        <v>902.21810000000005</v>
      </c>
      <c r="J20" s="91">
        <v>912.93</v>
      </c>
      <c r="K20" s="91">
        <v>911.26289999999995</v>
      </c>
      <c r="L20" s="91">
        <v>911.39949999999999</v>
      </c>
      <c r="M20" s="91">
        <v>903.29520000000002</v>
      </c>
      <c r="N20" s="88">
        <v>910.42949999999996</v>
      </c>
      <c r="O20" s="88">
        <v>918.11</v>
      </c>
      <c r="P20" s="88">
        <v>906.48260000000005</v>
      </c>
      <c r="Q20" s="91">
        <v>897.52729999999997</v>
      </c>
      <c r="R20" s="88">
        <v>886.98950000000002</v>
      </c>
      <c r="S20" s="88">
        <v>907.15830000000005</v>
      </c>
      <c r="T20" s="89">
        <v>883.89</v>
      </c>
    </row>
    <row r="21" spans="1:20" x14ac:dyDescent="0.2">
      <c r="A21" s="4"/>
      <c r="D21" s="83" t="s">
        <v>63</v>
      </c>
      <c r="E21" s="84" t="s">
        <v>62</v>
      </c>
      <c r="F21" s="85" t="s">
        <v>64</v>
      </c>
      <c r="G21" s="90"/>
      <c r="H21" s="90"/>
      <c r="I21" s="87"/>
      <c r="J21" s="88"/>
      <c r="K21" s="88"/>
      <c r="L21" s="88"/>
      <c r="M21" s="91"/>
      <c r="N21" s="88"/>
      <c r="O21" s="88"/>
      <c r="P21" s="88"/>
      <c r="Q21" s="88">
        <v>0.53410000000000002</v>
      </c>
      <c r="R21" s="88">
        <v>0.52890000000000004</v>
      </c>
      <c r="S21" s="88" t="s">
        <v>66</v>
      </c>
      <c r="T21" s="89">
        <v>0.52280000000000004</v>
      </c>
    </row>
    <row r="22" spans="1:20" x14ac:dyDescent="0.2">
      <c r="A22" s="4"/>
      <c r="D22" s="83" t="s">
        <v>7</v>
      </c>
      <c r="E22" s="84" t="s">
        <v>15</v>
      </c>
      <c r="F22" s="85" t="s">
        <v>47</v>
      </c>
      <c r="G22" s="90">
        <v>24.213899999999999</v>
      </c>
      <c r="H22" s="90">
        <v>23.156700000000001</v>
      </c>
      <c r="I22" s="87">
        <v>22.571899999999999</v>
      </c>
      <c r="J22" s="91">
        <v>22.3932</v>
      </c>
      <c r="K22" s="91">
        <v>22.513300000000001</v>
      </c>
      <c r="L22" s="91">
        <v>21.680499999999999</v>
      </c>
      <c r="M22" s="91">
        <v>21.3476</v>
      </c>
      <c r="N22" s="88">
        <v>21.285499999999999</v>
      </c>
      <c r="O22" s="88">
        <v>21.304300000000001</v>
      </c>
      <c r="P22" s="88">
        <v>21.2195</v>
      </c>
      <c r="Q22" s="88">
        <v>21.2241</v>
      </c>
      <c r="R22" s="88">
        <v>21.204000000000001</v>
      </c>
      <c r="S22" s="88">
        <v>22.039200000000001</v>
      </c>
      <c r="T22" s="89">
        <v>21.29</v>
      </c>
    </row>
    <row r="23" spans="1:20" x14ac:dyDescent="0.2">
      <c r="A23" s="4"/>
      <c r="D23" s="83" t="s">
        <v>48</v>
      </c>
      <c r="E23" s="84" t="s">
        <v>16</v>
      </c>
      <c r="F23" s="85" t="s">
        <v>49</v>
      </c>
      <c r="G23" s="90">
        <v>0.51919999999999999</v>
      </c>
      <c r="H23" s="90">
        <v>0.51459999999999995</v>
      </c>
      <c r="I23" s="87">
        <v>0.51229999999999998</v>
      </c>
      <c r="J23" s="91">
        <v>0.51400000000000001</v>
      </c>
      <c r="K23" s="91">
        <v>0.51249999999999996</v>
      </c>
      <c r="L23" s="91">
        <v>0.50139999999999996</v>
      </c>
      <c r="M23" s="91">
        <v>0.50409999999999999</v>
      </c>
      <c r="N23" s="88">
        <v>0.50270000000000004</v>
      </c>
      <c r="O23" s="88">
        <v>0.48809999999999998</v>
      </c>
      <c r="P23" s="88">
        <v>0.47839999999999999</v>
      </c>
      <c r="Q23" s="91">
        <v>0.48199999999999998</v>
      </c>
      <c r="R23" s="88">
        <v>0.47920000000000001</v>
      </c>
      <c r="S23" s="88">
        <v>0.50109999999999999</v>
      </c>
      <c r="T23" s="89">
        <v>0.47710000000000002</v>
      </c>
    </row>
    <row r="24" spans="1:20" x14ac:dyDescent="0.2">
      <c r="A24" s="4"/>
      <c r="D24" s="83" t="s">
        <v>8</v>
      </c>
      <c r="E24" s="84" t="s">
        <v>34</v>
      </c>
      <c r="F24" s="85" t="s">
        <v>50</v>
      </c>
      <c r="G24" s="90">
        <v>0.6673</v>
      </c>
      <c r="H24" s="90">
        <v>0.66610000000000003</v>
      </c>
      <c r="I24" s="87">
        <v>0.67689999999999995</v>
      </c>
      <c r="J24" s="91">
        <v>0.67100000000000004</v>
      </c>
      <c r="K24" s="91">
        <v>0.65359999999999996</v>
      </c>
      <c r="L24" s="91">
        <v>0.63429999999999997</v>
      </c>
      <c r="M24" s="91">
        <v>0.62250000000000005</v>
      </c>
      <c r="N24" s="88">
        <v>0.62980000000000003</v>
      </c>
      <c r="O24" s="88">
        <v>0.62970000000000004</v>
      </c>
      <c r="P24" s="88">
        <v>0.62780000000000002</v>
      </c>
      <c r="Q24" s="88">
        <v>0.64410000000000001</v>
      </c>
      <c r="R24" s="88">
        <v>0.64949999999999997</v>
      </c>
      <c r="S24" s="88">
        <v>0.6482</v>
      </c>
      <c r="T24" s="89">
        <v>0.65500000000000003</v>
      </c>
    </row>
    <row r="25" spans="1:20" x14ac:dyDescent="0.2">
      <c r="A25" s="4"/>
      <c r="D25" s="92" t="s">
        <v>31</v>
      </c>
      <c r="E25" s="93" t="s">
        <v>32</v>
      </c>
      <c r="F25" s="94" t="s">
        <v>51</v>
      </c>
      <c r="G25" s="95">
        <v>16934.913</v>
      </c>
      <c r="H25" s="95">
        <v>16665.809499999999</v>
      </c>
      <c r="I25" s="96">
        <v>16681.761900000001</v>
      </c>
      <c r="J25" s="97">
        <v>16816.0455</v>
      </c>
      <c r="K25" s="97">
        <v>16583.333299999998</v>
      </c>
      <c r="L25" s="97">
        <v>16121.5</v>
      </c>
      <c r="M25" s="97">
        <v>15737.7143</v>
      </c>
      <c r="N25" s="98">
        <v>16023.2</v>
      </c>
      <c r="O25" s="98">
        <v>16087.9524</v>
      </c>
      <c r="P25" s="98">
        <v>16241.263199999999</v>
      </c>
      <c r="Q25" s="97">
        <v>16724.409100000001</v>
      </c>
      <c r="R25" s="98">
        <v>16944.650000000001</v>
      </c>
      <c r="S25" s="98">
        <v>16472.717100000002</v>
      </c>
      <c r="T25" s="99">
        <v>17087</v>
      </c>
    </row>
    <row r="26" spans="1:20" x14ac:dyDescent="0.2">
      <c r="A26" s="4"/>
    </row>
    <row r="27" spans="1:20" x14ac:dyDescent="0.2">
      <c r="A27" s="4"/>
    </row>
    <row r="28" spans="1:20" x14ac:dyDescent="0.2">
      <c r="A28" s="4"/>
    </row>
    <row r="29" spans="1:20" x14ac:dyDescent="0.2">
      <c r="A29" s="4"/>
    </row>
    <row r="30" spans="1:20" x14ac:dyDescent="0.2">
      <c r="A30" s="4"/>
    </row>
    <row r="31" spans="1:20" x14ac:dyDescent="0.2">
      <c r="A31" s="4"/>
    </row>
    <row r="32" spans="1:20" x14ac:dyDescent="0.2">
      <c r="A32" s="4"/>
    </row>
    <row r="33" spans="1:1" x14ac:dyDescent="0.2">
      <c r="A33" s="4"/>
    </row>
    <row r="34" spans="1:1" x14ac:dyDescent="0.2">
      <c r="A34" s="4"/>
    </row>
    <row r="35" spans="1:1" x14ac:dyDescent="0.2">
      <c r="A35" s="4"/>
    </row>
    <row r="36" spans="1:1" x14ac:dyDescent="0.2">
      <c r="A36" s="4"/>
    </row>
    <row r="37" spans="1:1" x14ac:dyDescent="0.2">
      <c r="A37" s="4"/>
    </row>
    <row r="38" spans="1:1" x14ac:dyDescent="0.2">
      <c r="A38" s="4"/>
    </row>
    <row r="39" spans="1:1" x14ac:dyDescent="0.2">
      <c r="A39" s="4"/>
    </row>
    <row r="40" spans="1:1" x14ac:dyDescent="0.2">
      <c r="A40" s="4"/>
    </row>
    <row r="41" spans="1:1" x14ac:dyDescent="0.2">
      <c r="A41" s="4"/>
    </row>
    <row r="45" spans="1:1" ht="15" customHeight="1" x14ac:dyDescent="0.2"/>
  </sheetData>
  <sheetProtection algorithmName="SHA-512" hashValue="xosK5iwLWbzHJlsxlYVmee/3+29VzxGq36xqxG8FyvwNTmsZ+ZfmCqOnix/eqGZ1Go46j3kN6ZpYz5MyVZIIfA==" saltValue="rxNQSEKGaVtXY8tNg1UG6Q==" spinCount="100000" sheet="1" objects="1" scenarios="1" formatCells="0" formatColumns="0" insertHyperlinks="0" selectLockedCells="1" sort="0" autoFilter="0"/>
  <protectedRanges>
    <protectedRange sqref="D7:T8" name="Range1"/>
  </protectedRanges>
  <mergeCells count="3">
    <mergeCell ref="D4:T4"/>
    <mergeCell ref="D5:F5"/>
    <mergeCell ref="G5:L5"/>
  </mergeCells>
  <printOptions horizontalCentered="1"/>
  <pageMargins left="0.31496062992125984" right="0.31496062992125984" top="0.31496062992125984" bottom="0.35433070866141736" header="0.31496062992125984" footer="7.874015748031496E-2"/>
  <pageSetup paperSize="9" scale="70" orientation="landscape" r:id="rId1"/>
  <headerFooter>
    <oddFooter>&amp;L&amp;F&amp;C&amp;A&amp;RPage &amp;P of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19DCC-C7AA-4ACC-A9C5-D379DD6B1C30}">
  <sheetPr codeName="Sheet3">
    <tabColor rgb="FF7030A0"/>
  </sheetPr>
  <dimension ref="A1"/>
  <sheetViews>
    <sheetView workbookViewId="0"/>
  </sheetViews>
  <sheetFormatPr defaultRowHeight="15" customHeight="1" x14ac:dyDescent="0.2"/>
  <cols>
    <col min="1" max="16384" width="9.140625" style="49"/>
  </cols>
  <sheetData/>
  <sheetProtection formatCells="0" formatColumns="0" formatRows="0" insertHyperlinks="0" sort="0" autoFilter="0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Control</vt:lpstr>
      <vt:lpstr>Calculations</vt:lpstr>
      <vt:lpstr>Rates</vt:lpstr>
      <vt:lpstr>DIY</vt:lpstr>
      <vt:lpstr>ForexCountries</vt:lpstr>
      <vt:lpstr>ForexPeriod</vt:lpstr>
      <vt:lpstr>ForexRates</vt:lpstr>
      <vt:lpstr>Calculations!Print_Area</vt:lpstr>
      <vt:lpstr>Rates!Print_Area</vt:lpstr>
      <vt:lpstr>YearBegin</vt:lpstr>
      <vt:lpstr>YearEnd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Accountants Desktop</dc:creator>
  <cp:lastModifiedBy>Dennis Coleman</cp:lastModifiedBy>
  <cp:lastPrinted>2025-07-07T05:24:34Z</cp:lastPrinted>
  <dcterms:created xsi:type="dcterms:W3CDTF">2008-08-19T08:26:18Z</dcterms:created>
  <dcterms:modified xsi:type="dcterms:W3CDTF">2025-07-07T05:24:37Z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oogle.Documents.Tracking">
    <vt:lpwstr>false</vt:lpwstr>
  </property>
</Properties>
</file>